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pokanetransit.sharepoint.com/sites/EAM95/Shared Documents/Planning/Procurement/RFP Attachments/"/>
    </mc:Choice>
  </mc:AlternateContent>
  <xr:revisionPtr revIDLastSave="16" documentId="8_{2E6E80ED-B202-40B7-BF0F-849AA152337B}" xr6:coauthVersionLast="47" xr6:coauthVersionMax="47" xr10:uidLastSave="{0627B300-160F-4C1E-9541-058DD77A2334}"/>
  <workbookProtection workbookAlgorithmName="SHA-512" workbookHashValue="wSXTdbWMcorzKWH/u/8jos9v5ZpuUcnSMkNTe87Pj5BuywsDXmuslThw2KJuXOm80y2/OeuaSu+FvnjcvkQcRA==" workbookSaltValue="U4pc5HxgqriXX2LFIh7iyQ==" workbookSpinCount="100000" lockStructure="1"/>
  <bookViews>
    <workbookView xWindow="-110" yWindow="-110" windowWidth="25820" windowHeight="13900" tabRatio="934" firstSheet="4" activeTab="4" xr2:uid="{00000000-000D-0000-FFFF-FFFF00000000}"/>
  </bookViews>
  <sheets>
    <sheet name="Summary" sheetId="57" state="hidden" r:id="rId1"/>
    <sheet name="Weighted Priorities" sheetId="58" state="hidden" r:id="rId2"/>
    <sheet name="Drop-down" sheetId="63" state="hidden" r:id="rId3"/>
    <sheet name="Instructions" sheetId="65" r:id="rId4"/>
    <sheet name="Asset Registry" sheetId="49" r:id="rId5"/>
    <sheet name="Asset Condition &amp; Assess" sheetId="30" r:id="rId6"/>
    <sheet name="Work Request" sheetId="37" r:id="rId7"/>
    <sheet name="Work Planning &amp; Mgmt" sheetId="31" r:id="rId8"/>
    <sheet name="Warranty Mgmt" sheetId="38" r:id="rId9"/>
    <sheet name="Inventory Warehouse Management" sheetId="50" r:id="rId10"/>
    <sheet name="Planning &amp; Budgeting" sheetId="55" r:id="rId11"/>
    <sheet name="Reporting &amp; Analytics" sheetId="42" r:id="rId12"/>
    <sheet name="Data Access &amp; Integration" sheetId="56" r:id="rId13"/>
    <sheet name="Technical Requirements" sheetId="60" r:id="rId14"/>
  </sheets>
  <definedNames>
    <definedName name="_xlnm._FilterDatabase" localSheetId="5" hidden="1">'Asset Condition &amp; Assess'!$A$1:$E$32</definedName>
    <definedName name="_xlnm._FilterDatabase" localSheetId="4" hidden="1">'Asset Registry'!$A$1:$E$113</definedName>
    <definedName name="_xlnm._FilterDatabase" localSheetId="9" hidden="1">'Inventory Warehouse Management'!$A$1:$E$225</definedName>
    <definedName name="_xlnm._FilterDatabase" localSheetId="10" hidden="1">'Planning &amp; Budgeting'!$A$1:$E$39</definedName>
    <definedName name="_xlnm._FilterDatabase" localSheetId="11" hidden="1">'Reporting &amp; Analytics'!$A$1:$E$67</definedName>
    <definedName name="_xlnm._FilterDatabase" localSheetId="13" hidden="1">'Technical Requirements'!$A$1:$E$206</definedName>
    <definedName name="_xlnm._FilterDatabase" localSheetId="8" hidden="1">'Warranty Mgmt'!$A$1:$E$30</definedName>
    <definedName name="_xlnm._FilterDatabase" localSheetId="7" hidden="1">'Work Planning &amp; Mgmt'!$A$1:$E$293</definedName>
    <definedName name="_xlnm._FilterDatabase" localSheetId="6" hidden="1">'Work Request'!$A$1:$E$41</definedName>
    <definedName name="_xlnm.Print_Area" localSheetId="5">'Asset Condition &amp; Assess'!$A$1:$J$31</definedName>
    <definedName name="_xlnm.Print_Area" localSheetId="4">'Asset Registry'!$A$1:$J$112</definedName>
    <definedName name="_xlnm.Print_Area" localSheetId="12">'Data Access &amp; Integration'!$A$1:$J$46</definedName>
    <definedName name="_xlnm.Print_Area" localSheetId="9">'Inventory Warehouse Management'!$A$1:$J$224</definedName>
    <definedName name="_xlnm.Print_Area" localSheetId="10">'Planning &amp; Budgeting'!$A$1:$J$38</definedName>
    <definedName name="_xlnm.Print_Area" localSheetId="11">'Reporting &amp; Analytics'!$A$1:$J$66</definedName>
    <definedName name="_xlnm.Print_Area" localSheetId="0">Summary!$A$1:$J$20</definedName>
    <definedName name="_xlnm.Print_Area" localSheetId="13">'Technical Requirements'!$A$1:$J$205</definedName>
    <definedName name="_xlnm.Print_Area" localSheetId="8">'Warranty Mgmt'!$A$1:$J$29</definedName>
    <definedName name="_xlnm.Print_Area" localSheetId="7">'Work Planning &amp; Mgmt'!$A$1:$J$292</definedName>
    <definedName name="_xlnm.Print_Area" localSheetId="6">'Work Request'!$A$1:$J$40</definedName>
    <definedName name="_xlnm.Print_Titles" localSheetId="5">'Asset Condition &amp; Assess'!$1:$2</definedName>
    <definedName name="_xlnm.Print_Titles" localSheetId="4">'Asset Registry'!$1:$2</definedName>
    <definedName name="_xlnm.Print_Titles" localSheetId="12">'Data Access &amp; Integration'!$1:$2</definedName>
    <definedName name="_xlnm.Print_Titles" localSheetId="9">'Inventory Warehouse Management'!$1:$2</definedName>
    <definedName name="_xlnm.Print_Titles" localSheetId="10">'Planning &amp; Budgeting'!$1:$2</definedName>
    <definedName name="_xlnm.Print_Titles" localSheetId="11">'Reporting &amp; Analytics'!$1:$2</definedName>
    <definedName name="_xlnm.Print_Titles" localSheetId="13">'Technical Requirements'!$1:$2</definedName>
    <definedName name="_xlnm.Print_Titles" localSheetId="8">'Warranty Mgmt'!$1:$2</definedName>
    <definedName name="_xlnm.Print_Titles" localSheetId="7">'Work Planning &amp; Mgmt'!$1:$2</definedName>
    <definedName name="_xlnm.Print_Titles" localSheetId="6">'Work Request'!$1:$2</definedName>
    <definedName name="Priority">#REF!</definedName>
    <definedName name="Responses">'Drop-down'!$B$9:$B$14</definedName>
    <definedName name="ToSort">#REF!</definedName>
    <definedName name="Z_02C22ED7_D82F_42A2_97C0_43929850C1EE_.wvu.Cols" localSheetId="5" hidden="1">'Asset Condition &amp; Assess'!#REF!</definedName>
    <definedName name="Z_02C22ED7_D82F_42A2_97C0_43929850C1EE_.wvu.Cols" localSheetId="4" hidden="1">'Asset Registry'!#REF!</definedName>
    <definedName name="Z_02C22ED7_D82F_42A2_97C0_43929850C1EE_.wvu.Cols" localSheetId="10" hidden="1">'Planning &amp; Budgeting'!#REF!</definedName>
    <definedName name="Z_02C22ED7_D82F_42A2_97C0_43929850C1EE_.wvu.Cols" localSheetId="11" hidden="1">'Reporting &amp; Analytics'!#REF!</definedName>
    <definedName name="Z_02C22ED7_D82F_42A2_97C0_43929850C1EE_.wvu.Cols" localSheetId="8" hidden="1">'Warranty Mgmt'!#REF!</definedName>
    <definedName name="Z_02C22ED7_D82F_42A2_97C0_43929850C1EE_.wvu.Cols" localSheetId="7" hidden="1">'Work Planning &amp; Mgmt'!#REF!</definedName>
    <definedName name="Z_02C22ED7_D82F_42A2_97C0_43929850C1EE_.wvu.Cols" localSheetId="6" hidden="1">'Work Request'!#REF!</definedName>
    <definedName name="Z_02C22ED7_D82F_42A2_97C0_43929850C1EE_.wvu.FilterData" localSheetId="5" hidden="1">'Asset Condition &amp; Assess'!$A$1:$D$31</definedName>
    <definedName name="Z_02C22ED7_D82F_42A2_97C0_43929850C1EE_.wvu.FilterData" localSheetId="4" hidden="1">'Asset Registry'!$A$1:$D$111</definedName>
    <definedName name="Z_02C22ED7_D82F_42A2_97C0_43929850C1EE_.wvu.FilterData" localSheetId="10" hidden="1">'Planning &amp; Budgeting'!$A$1:$D$37</definedName>
    <definedName name="Z_02C22ED7_D82F_42A2_97C0_43929850C1EE_.wvu.FilterData" localSheetId="11" hidden="1">'Reporting &amp; Analytics'!$A$1:$D$69</definedName>
    <definedName name="Z_02C22ED7_D82F_42A2_97C0_43929850C1EE_.wvu.FilterData" localSheetId="8" hidden="1">'Warranty Mgmt'!$A$1:$D$32</definedName>
    <definedName name="Z_02C22ED7_D82F_42A2_97C0_43929850C1EE_.wvu.FilterData" localSheetId="7" hidden="1">'Work Planning &amp; Mgmt'!$A$1:$D$296</definedName>
    <definedName name="Z_02C22ED7_D82F_42A2_97C0_43929850C1EE_.wvu.FilterData" localSheetId="6" hidden="1">'Work Request'!$A$1:$D$41</definedName>
    <definedName name="Z_02C22ED7_D82F_42A2_97C0_43929850C1EE_.wvu.PrintArea" localSheetId="5" hidden="1">'Asset Condition &amp; Assess'!$A$1:$D$32</definedName>
    <definedName name="Z_02C22ED7_D82F_42A2_97C0_43929850C1EE_.wvu.PrintArea" localSheetId="4" hidden="1">'Asset Registry'!$A$1:$D$113</definedName>
    <definedName name="Z_02C22ED7_D82F_42A2_97C0_43929850C1EE_.wvu.PrintArea" localSheetId="10" hidden="1">'Planning &amp; Budgeting'!$A$1:$D$37</definedName>
    <definedName name="Z_02C22ED7_D82F_42A2_97C0_43929850C1EE_.wvu.PrintArea" localSheetId="11" hidden="1">'Reporting &amp; Analytics'!$A$1:$D$69</definedName>
    <definedName name="Z_02C22ED7_D82F_42A2_97C0_43929850C1EE_.wvu.PrintArea" localSheetId="8" hidden="1">'Warranty Mgmt'!$A$1:$D$32</definedName>
    <definedName name="Z_02C22ED7_D82F_42A2_97C0_43929850C1EE_.wvu.PrintArea" localSheetId="7" hidden="1">'Work Planning &amp; Mgmt'!$A$1:$D$296</definedName>
    <definedName name="Z_02C22ED7_D82F_42A2_97C0_43929850C1EE_.wvu.PrintArea" localSheetId="6" hidden="1">'Work Request'!$A$1:$D$41</definedName>
    <definedName name="Z_02C22ED7_D82F_42A2_97C0_43929850C1EE_.wvu.PrintTitles" localSheetId="5" hidden="1">'Asset Condition &amp; Assess'!$1:$1</definedName>
    <definedName name="Z_02C22ED7_D82F_42A2_97C0_43929850C1EE_.wvu.PrintTitles" localSheetId="4" hidden="1">'Asset Registry'!$1:$1</definedName>
    <definedName name="Z_02C22ED7_D82F_42A2_97C0_43929850C1EE_.wvu.PrintTitles" localSheetId="10" hidden="1">'Planning &amp; Budgeting'!$1:$2</definedName>
    <definedName name="Z_02C22ED7_D82F_42A2_97C0_43929850C1EE_.wvu.PrintTitles" localSheetId="11" hidden="1">'Reporting &amp; Analytics'!$1:$1</definedName>
    <definedName name="Z_02C22ED7_D82F_42A2_97C0_43929850C1EE_.wvu.PrintTitles" localSheetId="8" hidden="1">'Warranty Mgmt'!$1:$2</definedName>
    <definedName name="Z_02C22ED7_D82F_42A2_97C0_43929850C1EE_.wvu.PrintTitles" localSheetId="7" hidden="1">'Work Planning &amp; Mgmt'!$1:$1</definedName>
    <definedName name="Z_02C22ED7_D82F_42A2_97C0_43929850C1EE_.wvu.PrintTitles" localSheetId="6" hidden="1">'Work Request'!$1:$1</definedName>
  </definedNames>
  <calcPr calcId="191028" iterate="1"/>
  <customWorkbookViews>
    <customWorkbookView name="Shah, Keyur V. - Personal View" guid="{02C22ED7-D82F-42A2-97C0-43929850C1EE}" mergeInterval="0" personalView="1" maximized="1" xWindow="-8" yWindow="-8" windowWidth="1616" windowHeight="876" tabRatio="854"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 i="49" l="1"/>
  <c r="H3" i="57" l="1"/>
  <c r="H4" i="57"/>
  <c r="H13" i="57" s="1"/>
  <c r="H5" i="57"/>
  <c r="H6" i="57"/>
  <c r="H7" i="57"/>
  <c r="H8" i="57"/>
  <c r="H9" i="57"/>
  <c r="H10" i="57"/>
  <c r="H11" i="57"/>
  <c r="H12" i="57"/>
  <c r="H13" i="58"/>
  <c r="I13" i="58"/>
  <c r="L4" i="60"/>
  <c r="M4" i="60"/>
  <c r="L5" i="60"/>
  <c r="M5" i="60"/>
  <c r="L6" i="60"/>
  <c r="M6" i="60"/>
  <c r="N6" i="60" s="1"/>
  <c r="L7" i="60"/>
  <c r="M7" i="60"/>
  <c r="L8" i="60"/>
  <c r="M8" i="60"/>
  <c r="L9" i="60"/>
  <c r="M9" i="60"/>
  <c r="N9" i="60" s="1"/>
  <c r="L10" i="60"/>
  <c r="M10" i="60"/>
  <c r="L11" i="60"/>
  <c r="M11" i="60"/>
  <c r="L12" i="60"/>
  <c r="M12" i="60"/>
  <c r="N12" i="60" s="1"/>
  <c r="L13" i="60"/>
  <c r="M13" i="60"/>
  <c r="L14" i="60"/>
  <c r="M14" i="60"/>
  <c r="L15" i="60"/>
  <c r="M15" i="60"/>
  <c r="L16" i="60"/>
  <c r="M16" i="60"/>
  <c r="N16" i="60" s="1"/>
  <c r="L17" i="60"/>
  <c r="M17" i="60"/>
  <c r="L18" i="60"/>
  <c r="M18" i="60"/>
  <c r="N18" i="60" s="1"/>
  <c r="L19" i="60"/>
  <c r="M19" i="60"/>
  <c r="L20" i="60"/>
  <c r="M20" i="60"/>
  <c r="N20" i="60" s="1"/>
  <c r="L21" i="60"/>
  <c r="M21" i="60"/>
  <c r="L22" i="60"/>
  <c r="M22" i="60"/>
  <c r="L23" i="60"/>
  <c r="M23" i="60"/>
  <c r="L24" i="60"/>
  <c r="M24" i="60"/>
  <c r="L25" i="60"/>
  <c r="M25" i="60"/>
  <c r="N25" i="60" s="1"/>
  <c r="L26" i="60"/>
  <c r="M26" i="60"/>
  <c r="L27" i="60"/>
  <c r="M27" i="60"/>
  <c r="L28" i="60"/>
  <c r="M28" i="60"/>
  <c r="L29" i="60"/>
  <c r="M29" i="60"/>
  <c r="L30" i="60"/>
  <c r="M30" i="60"/>
  <c r="L31" i="60"/>
  <c r="M31" i="60"/>
  <c r="L32" i="60"/>
  <c r="M32" i="60"/>
  <c r="L33" i="60"/>
  <c r="M33" i="60"/>
  <c r="L34" i="60"/>
  <c r="M34" i="60"/>
  <c r="N34" i="60"/>
  <c r="L35" i="60"/>
  <c r="M35" i="60"/>
  <c r="L36" i="60"/>
  <c r="M36" i="60"/>
  <c r="L37" i="60"/>
  <c r="M37" i="60"/>
  <c r="L38" i="60"/>
  <c r="M38" i="60"/>
  <c r="L39" i="60"/>
  <c r="M39" i="60"/>
  <c r="L40" i="60"/>
  <c r="M40" i="60"/>
  <c r="L41" i="60"/>
  <c r="M41" i="60"/>
  <c r="L42" i="60"/>
  <c r="M42" i="60"/>
  <c r="L43" i="60"/>
  <c r="M43" i="60"/>
  <c r="N43" i="60" s="1"/>
  <c r="L44" i="60"/>
  <c r="M44" i="60"/>
  <c r="N44" i="60"/>
  <c r="L45" i="60"/>
  <c r="M45" i="60"/>
  <c r="L46" i="60"/>
  <c r="M46" i="60"/>
  <c r="L47" i="60"/>
  <c r="M47" i="60"/>
  <c r="L48" i="60"/>
  <c r="M48" i="60"/>
  <c r="L49" i="60"/>
  <c r="M49" i="60"/>
  <c r="N49" i="60" s="1"/>
  <c r="L50" i="60"/>
  <c r="M50" i="60"/>
  <c r="L51" i="60"/>
  <c r="M51" i="60"/>
  <c r="L52" i="60"/>
  <c r="M52" i="60"/>
  <c r="L53" i="60"/>
  <c r="M53" i="60"/>
  <c r="L54" i="60"/>
  <c r="M54" i="60"/>
  <c r="N54" i="60" s="1"/>
  <c r="L55" i="60"/>
  <c r="M55" i="60"/>
  <c r="L56" i="60"/>
  <c r="M56" i="60"/>
  <c r="N56" i="60" s="1"/>
  <c r="L57" i="60"/>
  <c r="M57" i="60"/>
  <c r="N57" i="60" s="1"/>
  <c r="L58" i="60"/>
  <c r="M58" i="60"/>
  <c r="L59" i="60"/>
  <c r="M59" i="60"/>
  <c r="L60" i="60"/>
  <c r="M60" i="60"/>
  <c r="L61" i="60"/>
  <c r="M61" i="60"/>
  <c r="L62" i="60"/>
  <c r="M62" i="60"/>
  <c r="N62" i="60" s="1"/>
  <c r="L63" i="60"/>
  <c r="M63" i="60"/>
  <c r="N63" i="60" s="1"/>
  <c r="L64" i="60"/>
  <c r="M64" i="60"/>
  <c r="L65" i="60"/>
  <c r="M65" i="60"/>
  <c r="L66" i="60"/>
  <c r="M66" i="60"/>
  <c r="L67" i="60"/>
  <c r="M67" i="60"/>
  <c r="L68" i="60"/>
  <c r="M68" i="60"/>
  <c r="N68" i="60" s="1"/>
  <c r="L69" i="60"/>
  <c r="M69" i="60"/>
  <c r="L70" i="60"/>
  <c r="M70" i="60"/>
  <c r="L71" i="60"/>
  <c r="M71" i="60"/>
  <c r="L72" i="60"/>
  <c r="M72" i="60"/>
  <c r="L73" i="60"/>
  <c r="M73" i="60"/>
  <c r="L74" i="60"/>
  <c r="M74" i="60"/>
  <c r="N74" i="60" s="1"/>
  <c r="L75" i="60"/>
  <c r="M75" i="60"/>
  <c r="N75" i="60" s="1"/>
  <c r="L76" i="60"/>
  <c r="M76" i="60"/>
  <c r="L77" i="60"/>
  <c r="M77" i="60"/>
  <c r="L78" i="60"/>
  <c r="M78" i="60"/>
  <c r="L79" i="60"/>
  <c r="M79" i="60"/>
  <c r="L80" i="60"/>
  <c r="M80" i="60"/>
  <c r="L81" i="60"/>
  <c r="M81" i="60"/>
  <c r="L82" i="60"/>
  <c r="M82" i="60"/>
  <c r="L83" i="60"/>
  <c r="M83" i="60"/>
  <c r="L84" i="60"/>
  <c r="M84" i="60"/>
  <c r="L85" i="60"/>
  <c r="M85" i="60"/>
  <c r="L86" i="60"/>
  <c r="M86" i="60"/>
  <c r="N86" i="60" s="1"/>
  <c r="L87" i="60"/>
  <c r="M87" i="60"/>
  <c r="N87" i="60" s="1"/>
  <c r="L88" i="60"/>
  <c r="M88" i="60"/>
  <c r="L89" i="60"/>
  <c r="M89" i="60"/>
  <c r="L90" i="60"/>
  <c r="M90" i="60"/>
  <c r="L91" i="60"/>
  <c r="M91" i="60"/>
  <c r="N91" i="60" s="1"/>
  <c r="L92" i="60"/>
  <c r="M92" i="60"/>
  <c r="L93" i="60"/>
  <c r="M93" i="60"/>
  <c r="N93" i="60"/>
  <c r="L94" i="60"/>
  <c r="M94" i="60"/>
  <c r="L95" i="60"/>
  <c r="M95" i="60"/>
  <c r="L96" i="60"/>
  <c r="M96" i="60"/>
  <c r="L97" i="60"/>
  <c r="M97" i="60"/>
  <c r="L98" i="60"/>
  <c r="M98" i="60"/>
  <c r="L99" i="60"/>
  <c r="M99" i="60"/>
  <c r="N99" i="60" s="1"/>
  <c r="L100" i="60"/>
  <c r="M100" i="60"/>
  <c r="L101" i="60"/>
  <c r="M101" i="60"/>
  <c r="L102" i="60"/>
  <c r="M102" i="60"/>
  <c r="L103" i="60"/>
  <c r="M103" i="60"/>
  <c r="L104" i="60"/>
  <c r="M104" i="60"/>
  <c r="L105" i="60"/>
  <c r="M105" i="60"/>
  <c r="L106" i="60"/>
  <c r="M106" i="60"/>
  <c r="L107" i="60"/>
  <c r="M107" i="60"/>
  <c r="L108" i="60"/>
  <c r="M108" i="60"/>
  <c r="L109" i="60"/>
  <c r="M109" i="60"/>
  <c r="L110" i="60"/>
  <c r="M110" i="60"/>
  <c r="L111" i="60"/>
  <c r="M111" i="60"/>
  <c r="L112" i="60"/>
  <c r="M112" i="60"/>
  <c r="L113" i="60"/>
  <c r="M113" i="60"/>
  <c r="L114" i="60"/>
  <c r="M114" i="60"/>
  <c r="L115" i="60"/>
  <c r="M115" i="60"/>
  <c r="L116" i="60"/>
  <c r="M116" i="60"/>
  <c r="L117" i="60"/>
  <c r="M117" i="60"/>
  <c r="N117" i="60" s="1"/>
  <c r="L118" i="60"/>
  <c r="M118" i="60"/>
  <c r="L119" i="60"/>
  <c r="M119" i="60"/>
  <c r="N119" i="60" s="1"/>
  <c r="L120" i="60"/>
  <c r="M120" i="60"/>
  <c r="N120" i="60" s="1"/>
  <c r="L121" i="60"/>
  <c r="M121" i="60"/>
  <c r="L122" i="60"/>
  <c r="M122" i="60"/>
  <c r="L123" i="60"/>
  <c r="M123" i="60"/>
  <c r="L124" i="60"/>
  <c r="M124" i="60"/>
  <c r="L125" i="60"/>
  <c r="M125" i="60"/>
  <c r="L126" i="60"/>
  <c r="M126" i="60"/>
  <c r="N126" i="60" s="1"/>
  <c r="L127" i="60"/>
  <c r="M127" i="60"/>
  <c r="L128" i="60"/>
  <c r="M128" i="60"/>
  <c r="L129" i="60"/>
  <c r="M129" i="60"/>
  <c r="N129" i="60" s="1"/>
  <c r="L130" i="60"/>
  <c r="M130" i="60"/>
  <c r="L131" i="60"/>
  <c r="M131" i="60"/>
  <c r="N131" i="60" s="1"/>
  <c r="L132" i="60"/>
  <c r="M132" i="60"/>
  <c r="L133" i="60"/>
  <c r="M133" i="60"/>
  <c r="L134" i="60"/>
  <c r="M134" i="60"/>
  <c r="L135" i="60"/>
  <c r="M135" i="60"/>
  <c r="L136" i="60"/>
  <c r="M136" i="60"/>
  <c r="L137" i="60"/>
  <c r="M137" i="60"/>
  <c r="N137" i="60" s="1"/>
  <c r="L138" i="60"/>
  <c r="M138" i="60"/>
  <c r="L139" i="60"/>
  <c r="M139" i="60"/>
  <c r="N139" i="60" s="1"/>
  <c r="L140" i="60"/>
  <c r="M140" i="60"/>
  <c r="L141" i="60"/>
  <c r="M141" i="60"/>
  <c r="L142" i="60"/>
  <c r="M142" i="60"/>
  <c r="L143" i="60"/>
  <c r="M143" i="60"/>
  <c r="N143" i="60" s="1"/>
  <c r="L144" i="60"/>
  <c r="M144" i="60"/>
  <c r="N144" i="60" s="1"/>
  <c r="L145" i="60"/>
  <c r="M145" i="60"/>
  <c r="N145" i="60" s="1"/>
  <c r="L146" i="60"/>
  <c r="M146" i="60"/>
  <c r="L147" i="60"/>
  <c r="M147" i="60"/>
  <c r="N147" i="60" s="1"/>
  <c r="L148" i="60"/>
  <c r="M148" i="60"/>
  <c r="L149" i="60"/>
  <c r="M149" i="60"/>
  <c r="L150" i="60"/>
  <c r="M150" i="60"/>
  <c r="N150" i="60" s="1"/>
  <c r="L151" i="60"/>
  <c r="M151" i="60"/>
  <c r="L152" i="60"/>
  <c r="M152" i="60"/>
  <c r="L153" i="60"/>
  <c r="M153" i="60"/>
  <c r="L154" i="60"/>
  <c r="M154" i="60"/>
  <c r="L155" i="60"/>
  <c r="M155" i="60"/>
  <c r="L156" i="60"/>
  <c r="M156" i="60"/>
  <c r="L157" i="60"/>
  <c r="M157" i="60"/>
  <c r="L158" i="60"/>
  <c r="M158" i="60"/>
  <c r="L159" i="60"/>
  <c r="M159" i="60"/>
  <c r="N159" i="60" s="1"/>
  <c r="L160" i="60"/>
  <c r="M160" i="60"/>
  <c r="L161" i="60"/>
  <c r="M161" i="60"/>
  <c r="L162" i="60"/>
  <c r="M162" i="60"/>
  <c r="N162" i="60" s="1"/>
  <c r="L163" i="60"/>
  <c r="M163" i="60"/>
  <c r="N163" i="60" s="1"/>
  <c r="L164" i="60"/>
  <c r="M164" i="60"/>
  <c r="L165" i="60"/>
  <c r="M165" i="60"/>
  <c r="L166" i="60"/>
  <c r="M166" i="60"/>
  <c r="L167" i="60"/>
  <c r="M167" i="60"/>
  <c r="N167" i="60" s="1"/>
  <c r="L168" i="60"/>
  <c r="M168" i="60"/>
  <c r="L169" i="60"/>
  <c r="M169" i="60"/>
  <c r="L170" i="60"/>
  <c r="M170" i="60"/>
  <c r="L171" i="60"/>
  <c r="M171" i="60"/>
  <c r="L172" i="60"/>
  <c r="M172" i="60"/>
  <c r="L173" i="60"/>
  <c r="M173" i="60"/>
  <c r="N173" i="60" s="1"/>
  <c r="L174" i="60"/>
  <c r="M174" i="60"/>
  <c r="N174" i="60" s="1"/>
  <c r="L175" i="60"/>
  <c r="M175" i="60"/>
  <c r="L176" i="60"/>
  <c r="M176" i="60"/>
  <c r="L177" i="60"/>
  <c r="M177" i="60"/>
  <c r="L178" i="60"/>
  <c r="M178" i="60"/>
  <c r="L179" i="60"/>
  <c r="M179" i="60"/>
  <c r="L180" i="60"/>
  <c r="M180" i="60"/>
  <c r="N180" i="60" s="1"/>
  <c r="L181" i="60"/>
  <c r="M181" i="60"/>
  <c r="L182" i="60"/>
  <c r="M182" i="60"/>
  <c r="L183" i="60"/>
  <c r="M183" i="60"/>
  <c r="L184" i="60"/>
  <c r="M184" i="60"/>
  <c r="L185" i="60"/>
  <c r="M185" i="60"/>
  <c r="N185" i="60" s="1"/>
  <c r="L186" i="60"/>
  <c r="M186" i="60"/>
  <c r="N186" i="60" s="1"/>
  <c r="L187" i="60"/>
  <c r="M187" i="60"/>
  <c r="L188" i="60"/>
  <c r="M188" i="60"/>
  <c r="L189" i="60"/>
  <c r="M189" i="60"/>
  <c r="N189" i="60" s="1"/>
  <c r="L190" i="60"/>
  <c r="M190" i="60"/>
  <c r="L191" i="60"/>
  <c r="M191" i="60"/>
  <c r="N191" i="60" s="1"/>
  <c r="L192" i="60"/>
  <c r="M192" i="60"/>
  <c r="N192" i="60" s="1"/>
  <c r="L193" i="60"/>
  <c r="M193" i="60"/>
  <c r="N193" i="60" s="1"/>
  <c r="L194" i="60"/>
  <c r="M194" i="60"/>
  <c r="L195" i="60"/>
  <c r="M195" i="60"/>
  <c r="L196" i="60"/>
  <c r="M196" i="60"/>
  <c r="L197" i="60"/>
  <c r="M197" i="60"/>
  <c r="N197" i="60" s="1"/>
  <c r="L198" i="60"/>
  <c r="M198" i="60"/>
  <c r="N198" i="60" s="1"/>
  <c r="L199" i="60"/>
  <c r="M199" i="60"/>
  <c r="L200" i="60"/>
  <c r="M200" i="60"/>
  <c r="L201" i="60"/>
  <c r="M201" i="60"/>
  <c r="N201" i="60" s="1"/>
  <c r="L202" i="60"/>
  <c r="M202" i="60"/>
  <c r="L203" i="60"/>
  <c r="M203" i="60"/>
  <c r="N203" i="60" s="1"/>
  <c r="L204" i="60"/>
  <c r="M204" i="60"/>
  <c r="L205" i="60"/>
  <c r="M205" i="60"/>
  <c r="N205" i="60" s="1"/>
  <c r="M3" i="60"/>
  <c r="L3" i="60"/>
  <c r="E12" i="57"/>
  <c r="D12" i="57"/>
  <c r="C12" i="57"/>
  <c r="L4" i="56"/>
  <c r="M4" i="56"/>
  <c r="L5" i="56"/>
  <c r="M5" i="56"/>
  <c r="L6" i="56"/>
  <c r="M6" i="56"/>
  <c r="L7" i="56"/>
  <c r="M7" i="56"/>
  <c r="L8" i="56"/>
  <c r="M8" i="56"/>
  <c r="L9" i="56"/>
  <c r="M9" i="56"/>
  <c r="L10" i="56"/>
  <c r="M10" i="56"/>
  <c r="L11" i="56"/>
  <c r="M11" i="56"/>
  <c r="N11" i="56" s="1"/>
  <c r="L12" i="56"/>
  <c r="M12" i="56"/>
  <c r="L13" i="56"/>
  <c r="M13" i="56"/>
  <c r="L14" i="56"/>
  <c r="M14" i="56"/>
  <c r="L15" i="56"/>
  <c r="M15" i="56"/>
  <c r="L16" i="56"/>
  <c r="M16" i="56"/>
  <c r="L17" i="56"/>
  <c r="M17" i="56"/>
  <c r="L18" i="56"/>
  <c r="M18" i="56"/>
  <c r="L19" i="56"/>
  <c r="M19" i="56"/>
  <c r="L20" i="56"/>
  <c r="M20" i="56"/>
  <c r="L21" i="56"/>
  <c r="M21" i="56"/>
  <c r="L22" i="56"/>
  <c r="M22" i="56"/>
  <c r="L23" i="56"/>
  <c r="M23" i="56"/>
  <c r="L24" i="56"/>
  <c r="M24" i="56"/>
  <c r="L25" i="56"/>
  <c r="M25" i="56"/>
  <c r="L26" i="56"/>
  <c r="M26" i="56"/>
  <c r="L27" i="56"/>
  <c r="M27" i="56"/>
  <c r="L28" i="56"/>
  <c r="M28" i="56"/>
  <c r="L29" i="56"/>
  <c r="M29" i="56"/>
  <c r="N29" i="56" s="1"/>
  <c r="L30" i="56"/>
  <c r="M30" i="56"/>
  <c r="L31" i="56"/>
  <c r="M31" i="56"/>
  <c r="N31" i="56" s="1"/>
  <c r="L32" i="56"/>
  <c r="M32" i="56"/>
  <c r="N32" i="56" s="1"/>
  <c r="L33" i="56"/>
  <c r="M33" i="56"/>
  <c r="L34" i="56"/>
  <c r="M34" i="56"/>
  <c r="L35" i="56"/>
  <c r="M35" i="56"/>
  <c r="L36" i="56"/>
  <c r="M36" i="56"/>
  <c r="L37" i="56"/>
  <c r="M37" i="56"/>
  <c r="L38" i="56"/>
  <c r="M38" i="56"/>
  <c r="N38" i="56" s="1"/>
  <c r="L39" i="56"/>
  <c r="M39" i="56"/>
  <c r="L40" i="56"/>
  <c r="M40" i="56"/>
  <c r="L41" i="56"/>
  <c r="M41" i="56"/>
  <c r="L42" i="56"/>
  <c r="M42" i="56"/>
  <c r="L43" i="56"/>
  <c r="M43" i="56"/>
  <c r="L44" i="56"/>
  <c r="M44" i="56"/>
  <c r="N44" i="56" s="1"/>
  <c r="L45" i="56"/>
  <c r="M45" i="56"/>
  <c r="L46" i="56"/>
  <c r="M46" i="56"/>
  <c r="M3" i="56"/>
  <c r="L3" i="56"/>
  <c r="L4" i="42"/>
  <c r="M4" i="42"/>
  <c r="L5" i="42"/>
  <c r="M5" i="42"/>
  <c r="L6" i="42"/>
  <c r="M6" i="42"/>
  <c r="L7" i="42"/>
  <c r="M7" i="42"/>
  <c r="L8" i="42"/>
  <c r="M8" i="42"/>
  <c r="L9" i="42"/>
  <c r="M9" i="42"/>
  <c r="L10" i="42"/>
  <c r="M10" i="42"/>
  <c r="N10" i="42" s="1"/>
  <c r="L11" i="42"/>
  <c r="M11" i="42"/>
  <c r="L12" i="42"/>
  <c r="M12" i="42"/>
  <c r="L13" i="42"/>
  <c r="M13" i="42"/>
  <c r="L14" i="42"/>
  <c r="M14" i="42"/>
  <c r="L15" i="42"/>
  <c r="M15" i="42"/>
  <c r="N15" i="42"/>
  <c r="L16" i="42"/>
  <c r="M16" i="42"/>
  <c r="L17" i="42"/>
  <c r="M17" i="42"/>
  <c r="L18" i="42"/>
  <c r="M18" i="42"/>
  <c r="L19" i="42"/>
  <c r="M19" i="42"/>
  <c r="L20" i="42"/>
  <c r="M20" i="42"/>
  <c r="N20" i="42" s="1"/>
  <c r="L21" i="42"/>
  <c r="M21" i="42"/>
  <c r="N21" i="42" s="1"/>
  <c r="L22" i="42"/>
  <c r="M22" i="42"/>
  <c r="N22" i="42" s="1"/>
  <c r="L23" i="42"/>
  <c r="M23" i="42"/>
  <c r="L24" i="42"/>
  <c r="M24" i="42"/>
  <c r="L25" i="42"/>
  <c r="M25" i="42"/>
  <c r="L26" i="42"/>
  <c r="M26" i="42"/>
  <c r="N26" i="42"/>
  <c r="L27" i="42"/>
  <c r="M27" i="42"/>
  <c r="L28" i="42"/>
  <c r="M28" i="42"/>
  <c r="L29" i="42"/>
  <c r="M29" i="42"/>
  <c r="L30" i="42"/>
  <c r="M30" i="42"/>
  <c r="L31" i="42"/>
  <c r="M31" i="42"/>
  <c r="L32" i="42"/>
  <c r="M32" i="42"/>
  <c r="N32" i="42" s="1"/>
  <c r="L33" i="42"/>
  <c r="M33" i="42"/>
  <c r="L34" i="42"/>
  <c r="M34" i="42"/>
  <c r="L35" i="42"/>
  <c r="M35" i="42"/>
  <c r="L36" i="42"/>
  <c r="M36" i="42"/>
  <c r="L37" i="42"/>
  <c r="M37" i="42"/>
  <c r="L38" i="42"/>
  <c r="M38" i="42"/>
  <c r="N38" i="42" s="1"/>
  <c r="L39" i="42"/>
  <c r="M39" i="42"/>
  <c r="L40" i="42"/>
  <c r="M40" i="42"/>
  <c r="L41" i="42"/>
  <c r="M41" i="42"/>
  <c r="L42" i="42"/>
  <c r="M42" i="42"/>
  <c r="L43" i="42"/>
  <c r="M43" i="42"/>
  <c r="L44" i="42"/>
  <c r="M44" i="42"/>
  <c r="L45" i="42"/>
  <c r="M45" i="42"/>
  <c r="L46" i="42"/>
  <c r="M46" i="42"/>
  <c r="L47" i="42"/>
  <c r="M47" i="42"/>
  <c r="L48" i="42"/>
  <c r="M48" i="42"/>
  <c r="N48" i="42" s="1"/>
  <c r="L49" i="42"/>
  <c r="M49" i="42"/>
  <c r="L50" i="42"/>
  <c r="M50" i="42"/>
  <c r="L51" i="42"/>
  <c r="M51" i="42"/>
  <c r="L52" i="42"/>
  <c r="M52" i="42"/>
  <c r="L53" i="42"/>
  <c r="M53" i="42"/>
  <c r="L54" i="42"/>
  <c r="M54" i="42"/>
  <c r="N54" i="42" s="1"/>
  <c r="L55" i="42"/>
  <c r="M55" i="42"/>
  <c r="L56" i="42"/>
  <c r="M56" i="42"/>
  <c r="L57" i="42"/>
  <c r="M57" i="42"/>
  <c r="N57" i="42" s="1"/>
  <c r="L58" i="42"/>
  <c r="M58" i="42"/>
  <c r="L59" i="42"/>
  <c r="M59" i="42"/>
  <c r="L60" i="42"/>
  <c r="M60" i="42"/>
  <c r="N60" i="42" s="1"/>
  <c r="L61" i="42"/>
  <c r="M61" i="42"/>
  <c r="L62" i="42"/>
  <c r="M62" i="42"/>
  <c r="L63" i="42"/>
  <c r="M63" i="42"/>
  <c r="N63" i="42" s="1"/>
  <c r="L64" i="42"/>
  <c r="M64" i="42"/>
  <c r="L65" i="42"/>
  <c r="M65" i="42"/>
  <c r="L66" i="42"/>
  <c r="M66" i="42"/>
  <c r="N66" i="42" s="1"/>
  <c r="M3" i="42"/>
  <c r="L3" i="42"/>
  <c r="L4" i="55"/>
  <c r="M4" i="55"/>
  <c r="L5" i="55"/>
  <c r="M5" i="55"/>
  <c r="L6" i="55"/>
  <c r="M6" i="55"/>
  <c r="L7" i="55"/>
  <c r="M7" i="55"/>
  <c r="N7" i="55" s="1"/>
  <c r="L8" i="55"/>
  <c r="M8" i="55"/>
  <c r="L9" i="55"/>
  <c r="M9" i="55"/>
  <c r="L10" i="55"/>
  <c r="M10" i="55"/>
  <c r="L11" i="55"/>
  <c r="M11" i="55"/>
  <c r="L12" i="55"/>
  <c r="M12" i="55"/>
  <c r="L13" i="55"/>
  <c r="M13" i="55"/>
  <c r="N13" i="55" s="1"/>
  <c r="L14" i="55"/>
  <c r="M14" i="55"/>
  <c r="L15" i="55"/>
  <c r="M15" i="55"/>
  <c r="L16" i="55"/>
  <c r="M16" i="55"/>
  <c r="L17" i="55"/>
  <c r="M17" i="55"/>
  <c r="N17" i="55" s="1"/>
  <c r="L18" i="55"/>
  <c r="M18" i="55"/>
  <c r="L19" i="55"/>
  <c r="M19" i="55"/>
  <c r="N19" i="55" s="1"/>
  <c r="L20" i="55"/>
  <c r="M20" i="55"/>
  <c r="L21" i="55"/>
  <c r="M21" i="55"/>
  <c r="L22" i="55"/>
  <c r="M22" i="55"/>
  <c r="L23" i="55"/>
  <c r="M23" i="55"/>
  <c r="L24" i="55"/>
  <c r="M24" i="55"/>
  <c r="L25" i="55"/>
  <c r="M25" i="55"/>
  <c r="L26" i="55"/>
  <c r="M26" i="55"/>
  <c r="L27" i="55"/>
  <c r="M27" i="55"/>
  <c r="L28" i="55"/>
  <c r="M28" i="55"/>
  <c r="L29" i="55"/>
  <c r="M29" i="55"/>
  <c r="L30" i="55"/>
  <c r="M30" i="55"/>
  <c r="L31" i="55"/>
  <c r="M31" i="55"/>
  <c r="L32" i="55"/>
  <c r="M32" i="55"/>
  <c r="L33" i="55"/>
  <c r="M33" i="55"/>
  <c r="N33" i="55" s="1"/>
  <c r="L34" i="55"/>
  <c r="M34" i="55"/>
  <c r="L35" i="55"/>
  <c r="M35" i="55"/>
  <c r="L36" i="55"/>
  <c r="M36" i="55"/>
  <c r="L37" i="55"/>
  <c r="M37" i="55"/>
  <c r="L38" i="55"/>
  <c r="M38" i="55"/>
  <c r="M3" i="55"/>
  <c r="L3" i="55"/>
  <c r="L4" i="50"/>
  <c r="M4" i="50"/>
  <c r="L5" i="50"/>
  <c r="M5" i="50"/>
  <c r="L6" i="50"/>
  <c r="M6" i="50"/>
  <c r="L7" i="50"/>
  <c r="M7" i="50"/>
  <c r="L8" i="50"/>
  <c r="M8" i="50"/>
  <c r="L9" i="50"/>
  <c r="M9" i="50"/>
  <c r="L10" i="50"/>
  <c r="M10" i="50"/>
  <c r="L11" i="50"/>
  <c r="M11" i="50"/>
  <c r="L12" i="50"/>
  <c r="M12" i="50"/>
  <c r="L13" i="50"/>
  <c r="M13" i="50"/>
  <c r="L14" i="50"/>
  <c r="M14" i="50"/>
  <c r="L15" i="50"/>
  <c r="M15" i="50"/>
  <c r="L16" i="50"/>
  <c r="M16" i="50"/>
  <c r="L17" i="50"/>
  <c r="M17" i="50"/>
  <c r="N17" i="50" s="1"/>
  <c r="L18" i="50"/>
  <c r="M18" i="50"/>
  <c r="L19" i="50"/>
  <c r="M19" i="50"/>
  <c r="L20" i="50"/>
  <c r="M20" i="50"/>
  <c r="L21" i="50"/>
  <c r="M21" i="50"/>
  <c r="L22" i="50"/>
  <c r="M22" i="50"/>
  <c r="L23" i="50"/>
  <c r="M23" i="50"/>
  <c r="L24" i="50"/>
  <c r="M24" i="50"/>
  <c r="L25" i="50"/>
  <c r="M25" i="50"/>
  <c r="L26" i="50"/>
  <c r="M26" i="50"/>
  <c r="L27" i="50"/>
  <c r="M27" i="50"/>
  <c r="L28" i="50"/>
  <c r="M28" i="50"/>
  <c r="L29" i="50"/>
  <c r="M29" i="50"/>
  <c r="L30" i="50"/>
  <c r="M30" i="50"/>
  <c r="L31" i="50"/>
  <c r="M31" i="50"/>
  <c r="L32" i="50"/>
  <c r="M32" i="50"/>
  <c r="L33" i="50"/>
  <c r="M33" i="50"/>
  <c r="L34" i="50"/>
  <c r="M34" i="50"/>
  <c r="L35" i="50"/>
  <c r="M35" i="50"/>
  <c r="N35" i="50" s="1"/>
  <c r="L36" i="50"/>
  <c r="M36" i="50"/>
  <c r="L37" i="50"/>
  <c r="M37" i="50"/>
  <c r="L38" i="50"/>
  <c r="M38" i="50"/>
  <c r="L39" i="50"/>
  <c r="M39" i="50"/>
  <c r="L40" i="50"/>
  <c r="M40" i="50"/>
  <c r="L41" i="50"/>
  <c r="M41" i="50"/>
  <c r="L42" i="50"/>
  <c r="M42" i="50"/>
  <c r="L43" i="50"/>
  <c r="M43" i="50"/>
  <c r="L44" i="50"/>
  <c r="M44" i="50"/>
  <c r="L45" i="50"/>
  <c r="M45" i="50"/>
  <c r="N45" i="50" s="1"/>
  <c r="L46" i="50"/>
  <c r="M46" i="50"/>
  <c r="L47" i="50"/>
  <c r="M47" i="50"/>
  <c r="N47" i="50" s="1"/>
  <c r="L48" i="50"/>
  <c r="M48" i="50"/>
  <c r="L49" i="50"/>
  <c r="M49" i="50"/>
  <c r="N49" i="50" s="1"/>
  <c r="L50" i="50"/>
  <c r="M50" i="50"/>
  <c r="L51" i="50"/>
  <c r="M51" i="50"/>
  <c r="L52" i="50"/>
  <c r="M52" i="50"/>
  <c r="L53" i="50"/>
  <c r="M53" i="50"/>
  <c r="N53" i="50" s="1"/>
  <c r="L54" i="50"/>
  <c r="M54" i="50"/>
  <c r="L55" i="50"/>
  <c r="M55" i="50"/>
  <c r="L56" i="50"/>
  <c r="M56" i="50"/>
  <c r="L57" i="50"/>
  <c r="M57" i="50"/>
  <c r="N57" i="50" s="1"/>
  <c r="L58" i="50"/>
  <c r="M58" i="50"/>
  <c r="L59" i="50"/>
  <c r="M59" i="50"/>
  <c r="L60" i="50"/>
  <c r="M60" i="50"/>
  <c r="L61" i="50"/>
  <c r="M61" i="50"/>
  <c r="L62" i="50"/>
  <c r="M62" i="50"/>
  <c r="L63" i="50"/>
  <c r="M63" i="50"/>
  <c r="N63" i="50" s="1"/>
  <c r="L64" i="50"/>
  <c r="M64" i="50"/>
  <c r="L65" i="50"/>
  <c r="M65" i="50"/>
  <c r="L66" i="50"/>
  <c r="M66" i="50"/>
  <c r="L67" i="50"/>
  <c r="M67" i="50"/>
  <c r="L68" i="50"/>
  <c r="M68" i="50"/>
  <c r="L69" i="50"/>
  <c r="M69" i="50"/>
  <c r="L70" i="50"/>
  <c r="M70" i="50"/>
  <c r="L71" i="50"/>
  <c r="M71" i="50"/>
  <c r="L72" i="50"/>
  <c r="M72" i="50"/>
  <c r="L73" i="50"/>
  <c r="M73" i="50"/>
  <c r="N73" i="50"/>
  <c r="L74" i="50"/>
  <c r="M74" i="50"/>
  <c r="L75" i="50"/>
  <c r="M75" i="50"/>
  <c r="L76" i="50"/>
  <c r="M76" i="50"/>
  <c r="L77" i="50"/>
  <c r="M77" i="50"/>
  <c r="L78" i="50"/>
  <c r="M78" i="50"/>
  <c r="L79" i="50"/>
  <c r="M79" i="50"/>
  <c r="L80" i="50"/>
  <c r="M80" i="50"/>
  <c r="L81" i="50"/>
  <c r="M81" i="50"/>
  <c r="L82" i="50"/>
  <c r="M82" i="50"/>
  <c r="L83" i="50"/>
  <c r="M83" i="50"/>
  <c r="L84" i="50"/>
  <c r="M84" i="50"/>
  <c r="L85" i="50"/>
  <c r="M85" i="50"/>
  <c r="L86" i="50"/>
  <c r="M86" i="50"/>
  <c r="L87" i="50"/>
  <c r="M87" i="50"/>
  <c r="L88" i="50"/>
  <c r="M88" i="50"/>
  <c r="L89" i="50"/>
  <c r="M89" i="50"/>
  <c r="L90" i="50"/>
  <c r="M90" i="50"/>
  <c r="N90" i="50" s="1"/>
  <c r="L91" i="50"/>
  <c r="M91" i="50"/>
  <c r="N91" i="50" s="1"/>
  <c r="L92" i="50"/>
  <c r="M92" i="50"/>
  <c r="L93" i="50"/>
  <c r="M93" i="50"/>
  <c r="L94" i="50"/>
  <c r="M94" i="50"/>
  <c r="L95" i="50"/>
  <c r="M95" i="50"/>
  <c r="L96" i="50"/>
  <c r="M96" i="50"/>
  <c r="L97" i="50"/>
  <c r="M97" i="50"/>
  <c r="L98" i="50"/>
  <c r="M98" i="50"/>
  <c r="L99" i="50"/>
  <c r="M99" i="50"/>
  <c r="L100" i="50"/>
  <c r="M100" i="50"/>
  <c r="L101" i="50"/>
  <c r="M101" i="50"/>
  <c r="L102" i="50"/>
  <c r="M102" i="50"/>
  <c r="L103" i="50"/>
  <c r="M103" i="50"/>
  <c r="N103" i="50" s="1"/>
  <c r="L104" i="50"/>
  <c r="M104" i="50"/>
  <c r="N104" i="50" s="1"/>
  <c r="L105" i="50"/>
  <c r="M105" i="50"/>
  <c r="L106" i="50"/>
  <c r="M106" i="50"/>
  <c r="L107" i="50"/>
  <c r="M107" i="50"/>
  <c r="L108" i="50"/>
  <c r="M108" i="50"/>
  <c r="L109" i="50"/>
  <c r="M109" i="50"/>
  <c r="N109" i="50" s="1"/>
  <c r="L110" i="50"/>
  <c r="M110" i="50"/>
  <c r="N110" i="50" s="1"/>
  <c r="L111" i="50"/>
  <c r="M111" i="50"/>
  <c r="L112" i="50"/>
  <c r="M112" i="50"/>
  <c r="L113" i="50"/>
  <c r="M113" i="50"/>
  <c r="L114" i="50"/>
  <c r="M114" i="50"/>
  <c r="L115" i="50"/>
  <c r="M115" i="50"/>
  <c r="N115" i="50" s="1"/>
  <c r="L116" i="50"/>
  <c r="M116" i="50"/>
  <c r="N116" i="50" s="1"/>
  <c r="L117" i="50"/>
  <c r="M117" i="50"/>
  <c r="L118" i="50"/>
  <c r="M118" i="50"/>
  <c r="L119" i="50"/>
  <c r="M119" i="50"/>
  <c r="L120" i="50"/>
  <c r="M120" i="50"/>
  <c r="L121" i="50"/>
  <c r="M121" i="50"/>
  <c r="L122" i="50"/>
  <c r="M122" i="50"/>
  <c r="L123" i="50"/>
  <c r="M123" i="50"/>
  <c r="L124" i="50"/>
  <c r="M124" i="50"/>
  <c r="L125" i="50"/>
  <c r="M125" i="50"/>
  <c r="L126" i="50"/>
  <c r="M126" i="50"/>
  <c r="L127" i="50"/>
  <c r="M127" i="50"/>
  <c r="L128" i="50"/>
  <c r="M128" i="50"/>
  <c r="N128" i="50" s="1"/>
  <c r="L129" i="50"/>
  <c r="M129" i="50"/>
  <c r="L130" i="50"/>
  <c r="M130" i="50"/>
  <c r="L131" i="50"/>
  <c r="M131" i="50"/>
  <c r="L132" i="50"/>
  <c r="M132" i="50"/>
  <c r="N132" i="50"/>
  <c r="L133" i="50"/>
  <c r="M133" i="50"/>
  <c r="L134" i="50"/>
  <c r="M134" i="50"/>
  <c r="L135" i="50"/>
  <c r="M135" i="50"/>
  <c r="L136" i="50"/>
  <c r="M136" i="50"/>
  <c r="L137" i="50"/>
  <c r="M137" i="50"/>
  <c r="L138" i="50"/>
  <c r="M138" i="50"/>
  <c r="N138" i="50"/>
  <c r="L139" i="50"/>
  <c r="M139" i="50"/>
  <c r="L140" i="50"/>
  <c r="M140" i="50"/>
  <c r="L141" i="50"/>
  <c r="M141" i="50"/>
  <c r="N141" i="50" s="1"/>
  <c r="L142" i="50"/>
  <c r="M142" i="50"/>
  <c r="L143" i="50"/>
  <c r="M143" i="50"/>
  <c r="L144" i="50"/>
  <c r="M144" i="50"/>
  <c r="N144" i="50" s="1"/>
  <c r="L145" i="50"/>
  <c r="M145" i="50"/>
  <c r="L146" i="50"/>
  <c r="M146" i="50"/>
  <c r="L147" i="50"/>
  <c r="M147" i="50"/>
  <c r="L148" i="50"/>
  <c r="M148" i="50"/>
  <c r="L149" i="50"/>
  <c r="M149" i="50"/>
  <c r="L150" i="50"/>
  <c r="M150" i="50"/>
  <c r="L151" i="50"/>
  <c r="M151" i="50"/>
  <c r="L152" i="50"/>
  <c r="M152" i="50"/>
  <c r="L153" i="50"/>
  <c r="M153" i="50"/>
  <c r="L154" i="50"/>
  <c r="M154" i="50"/>
  <c r="L155" i="50"/>
  <c r="M155" i="50"/>
  <c r="L156" i="50"/>
  <c r="M156" i="50"/>
  <c r="N156" i="50" s="1"/>
  <c r="L157" i="50"/>
  <c r="M157" i="50"/>
  <c r="L158" i="50"/>
  <c r="M158" i="50"/>
  <c r="L159" i="50"/>
  <c r="M159" i="50"/>
  <c r="L160" i="50"/>
  <c r="M160" i="50"/>
  <c r="L161" i="50"/>
  <c r="M161" i="50"/>
  <c r="L162" i="50"/>
  <c r="M162" i="50"/>
  <c r="N162" i="50" s="1"/>
  <c r="L163" i="50"/>
  <c r="M163" i="50"/>
  <c r="L164" i="50"/>
  <c r="M164" i="50"/>
  <c r="L165" i="50"/>
  <c r="M165" i="50"/>
  <c r="N165" i="50" s="1"/>
  <c r="L166" i="50"/>
  <c r="M166" i="50"/>
  <c r="N166" i="50" s="1"/>
  <c r="L167" i="50"/>
  <c r="M167" i="50"/>
  <c r="L168" i="50"/>
  <c r="M168" i="50"/>
  <c r="L169" i="50"/>
  <c r="M169" i="50"/>
  <c r="L170" i="50"/>
  <c r="M170" i="50"/>
  <c r="L171" i="50"/>
  <c r="M171" i="50"/>
  <c r="L172" i="50"/>
  <c r="M172" i="50"/>
  <c r="L173" i="50"/>
  <c r="M173" i="50"/>
  <c r="L174" i="50"/>
  <c r="M174" i="50"/>
  <c r="L175" i="50"/>
  <c r="M175" i="50"/>
  <c r="L176" i="50"/>
  <c r="M176" i="50"/>
  <c r="L177" i="50"/>
  <c r="M177" i="50"/>
  <c r="N177" i="50" s="1"/>
  <c r="L178" i="50"/>
  <c r="M178" i="50"/>
  <c r="N178" i="50" s="1"/>
  <c r="L179" i="50"/>
  <c r="M179" i="50"/>
  <c r="L180" i="50"/>
  <c r="M180" i="50"/>
  <c r="N180" i="50" s="1"/>
  <c r="L181" i="50"/>
  <c r="M181" i="50"/>
  <c r="L182" i="50"/>
  <c r="M182" i="50"/>
  <c r="L183" i="50"/>
  <c r="M183" i="50"/>
  <c r="L184" i="50"/>
  <c r="M184" i="50"/>
  <c r="L185" i="50"/>
  <c r="M185" i="50"/>
  <c r="L186" i="50"/>
  <c r="M186" i="50"/>
  <c r="L187" i="50"/>
  <c r="M187" i="50"/>
  <c r="L188" i="50"/>
  <c r="M188" i="50"/>
  <c r="L189" i="50"/>
  <c r="M189" i="50"/>
  <c r="L190" i="50"/>
  <c r="M190" i="50"/>
  <c r="L191" i="50"/>
  <c r="M191" i="50"/>
  <c r="L192" i="50"/>
  <c r="M192" i="50"/>
  <c r="L193" i="50"/>
  <c r="M193" i="50"/>
  <c r="L194" i="50"/>
  <c r="M194" i="50"/>
  <c r="L195" i="50"/>
  <c r="M195" i="50"/>
  <c r="L196" i="50"/>
  <c r="M196" i="50"/>
  <c r="L197" i="50"/>
  <c r="M197" i="50"/>
  <c r="L198" i="50"/>
  <c r="M198" i="50"/>
  <c r="L199" i="50"/>
  <c r="M199" i="50"/>
  <c r="L200" i="50"/>
  <c r="M200" i="50"/>
  <c r="L201" i="50"/>
  <c r="M201" i="50"/>
  <c r="L202" i="50"/>
  <c r="M202" i="50"/>
  <c r="L203" i="50"/>
  <c r="M203" i="50"/>
  <c r="N203" i="50" s="1"/>
  <c r="L204" i="50"/>
  <c r="M204" i="50"/>
  <c r="L205" i="50"/>
  <c r="M205" i="50"/>
  <c r="L206" i="50"/>
  <c r="M206" i="50"/>
  <c r="L207" i="50"/>
  <c r="M207" i="50"/>
  <c r="L208" i="50"/>
  <c r="M208" i="50"/>
  <c r="L209" i="50"/>
  <c r="M209" i="50"/>
  <c r="L210" i="50"/>
  <c r="M210" i="50"/>
  <c r="L211" i="50"/>
  <c r="M211" i="50"/>
  <c r="N211" i="50" s="1"/>
  <c r="L212" i="50"/>
  <c r="M212" i="50"/>
  <c r="L213" i="50"/>
  <c r="M213" i="50"/>
  <c r="L214" i="50"/>
  <c r="M214" i="50"/>
  <c r="L215" i="50"/>
  <c r="M215" i="50"/>
  <c r="L216" i="50"/>
  <c r="M216" i="50"/>
  <c r="L217" i="50"/>
  <c r="M217" i="50"/>
  <c r="L218" i="50"/>
  <c r="M218" i="50"/>
  <c r="L219" i="50"/>
  <c r="M219" i="50"/>
  <c r="L220" i="50"/>
  <c r="M220" i="50"/>
  <c r="L221" i="50"/>
  <c r="M221" i="50"/>
  <c r="L222" i="50"/>
  <c r="M222" i="50"/>
  <c r="L223" i="50"/>
  <c r="M223" i="50"/>
  <c r="L224" i="50"/>
  <c r="M224" i="50"/>
  <c r="M3" i="50"/>
  <c r="L3" i="50"/>
  <c r="L4" i="38"/>
  <c r="M4" i="38"/>
  <c r="L5" i="38"/>
  <c r="M5" i="38"/>
  <c r="N5" i="38" s="1"/>
  <c r="L6" i="38"/>
  <c r="M6" i="38"/>
  <c r="L7" i="38"/>
  <c r="M7" i="38"/>
  <c r="L8" i="38"/>
  <c r="M8" i="38"/>
  <c r="L9" i="38"/>
  <c r="M9" i="38"/>
  <c r="L10" i="38"/>
  <c r="M10" i="38"/>
  <c r="L11" i="38"/>
  <c r="M11" i="38"/>
  <c r="L12" i="38"/>
  <c r="M12" i="38"/>
  <c r="L13" i="38"/>
  <c r="M13" i="38"/>
  <c r="L14" i="38"/>
  <c r="M14" i="38"/>
  <c r="L15" i="38"/>
  <c r="M15" i="38"/>
  <c r="L16" i="38"/>
  <c r="M16" i="38"/>
  <c r="N16" i="38" s="1"/>
  <c r="L17" i="38"/>
  <c r="M17" i="38"/>
  <c r="L18" i="38"/>
  <c r="M18" i="38"/>
  <c r="L19" i="38"/>
  <c r="M19" i="38"/>
  <c r="N19" i="38" s="1"/>
  <c r="L20" i="38"/>
  <c r="M20" i="38"/>
  <c r="L21" i="38"/>
  <c r="M21" i="38"/>
  <c r="L22" i="38"/>
  <c r="M22" i="38"/>
  <c r="N22" i="38" s="1"/>
  <c r="L23" i="38"/>
  <c r="M23" i="38"/>
  <c r="L24" i="38"/>
  <c r="M24" i="38"/>
  <c r="L25" i="38"/>
  <c r="M25" i="38"/>
  <c r="N25" i="38" s="1"/>
  <c r="L26" i="38"/>
  <c r="M26" i="38"/>
  <c r="L27" i="38"/>
  <c r="M27" i="38"/>
  <c r="L28" i="38"/>
  <c r="M28" i="38"/>
  <c r="L29" i="38"/>
  <c r="M29" i="38"/>
  <c r="M3" i="38"/>
  <c r="L3" i="38"/>
  <c r="L4" i="31"/>
  <c r="M4" i="31"/>
  <c r="L5" i="31"/>
  <c r="M5" i="31"/>
  <c r="L6" i="31"/>
  <c r="M6" i="31"/>
  <c r="L7" i="31"/>
  <c r="M7" i="31"/>
  <c r="L8" i="31"/>
  <c r="M8" i="31"/>
  <c r="L9" i="31"/>
  <c r="M9" i="31"/>
  <c r="L10" i="31"/>
  <c r="M10" i="31"/>
  <c r="L11" i="31"/>
  <c r="M11" i="31"/>
  <c r="L12" i="31"/>
  <c r="M12" i="31"/>
  <c r="L13" i="31"/>
  <c r="M13" i="31"/>
  <c r="L14" i="31"/>
  <c r="M14" i="31"/>
  <c r="L15" i="31"/>
  <c r="M15" i="31"/>
  <c r="N15" i="31" s="1"/>
  <c r="L16" i="31"/>
  <c r="M16" i="31"/>
  <c r="N16" i="31" s="1"/>
  <c r="L17" i="31"/>
  <c r="M17" i="31"/>
  <c r="L18" i="31"/>
  <c r="M18" i="31"/>
  <c r="L19" i="31"/>
  <c r="M19" i="31"/>
  <c r="L20" i="31"/>
  <c r="M20" i="31"/>
  <c r="L21" i="31"/>
  <c r="M21" i="31"/>
  <c r="L22" i="31"/>
  <c r="M22" i="31"/>
  <c r="L23" i="31"/>
  <c r="M23" i="31"/>
  <c r="L24" i="31"/>
  <c r="M24" i="31"/>
  <c r="L25" i="31"/>
  <c r="M25" i="31"/>
  <c r="L26" i="31"/>
  <c r="M26" i="31"/>
  <c r="L27" i="31"/>
  <c r="M27" i="31"/>
  <c r="L28" i="31"/>
  <c r="M28" i="31"/>
  <c r="L29" i="31"/>
  <c r="M29" i="31"/>
  <c r="N29" i="31" s="1"/>
  <c r="L30" i="31"/>
  <c r="M30" i="31"/>
  <c r="L31" i="31"/>
  <c r="M31" i="31"/>
  <c r="L32" i="31"/>
  <c r="M32" i="31"/>
  <c r="L33" i="31"/>
  <c r="M33" i="31"/>
  <c r="L34" i="31"/>
  <c r="M34" i="31"/>
  <c r="L35" i="31"/>
  <c r="M35" i="31"/>
  <c r="L36" i="31"/>
  <c r="M36" i="31"/>
  <c r="L37" i="31"/>
  <c r="M37" i="31"/>
  <c r="L38" i="31"/>
  <c r="M38" i="31"/>
  <c r="L39" i="31"/>
  <c r="M39" i="31"/>
  <c r="N39" i="31" s="1"/>
  <c r="L40" i="31"/>
  <c r="M40" i="31"/>
  <c r="L41" i="31"/>
  <c r="M41" i="31"/>
  <c r="L42" i="31"/>
  <c r="M42" i="31"/>
  <c r="L43" i="31"/>
  <c r="M43" i="31"/>
  <c r="L44" i="31"/>
  <c r="M44" i="31"/>
  <c r="L45" i="31"/>
  <c r="M45" i="31"/>
  <c r="N45" i="31" s="1"/>
  <c r="L46" i="31"/>
  <c r="M46" i="31"/>
  <c r="L47" i="31"/>
  <c r="M47" i="31"/>
  <c r="L48" i="31"/>
  <c r="M48" i="31"/>
  <c r="L49" i="31"/>
  <c r="M49" i="31"/>
  <c r="L50" i="31"/>
  <c r="M50" i="31"/>
  <c r="L51" i="31"/>
  <c r="M51" i="31"/>
  <c r="L52" i="31"/>
  <c r="M52" i="31"/>
  <c r="L53" i="31"/>
  <c r="M53" i="31"/>
  <c r="L54" i="31"/>
  <c r="M54" i="31"/>
  <c r="L55" i="31"/>
  <c r="M55" i="31"/>
  <c r="L56" i="31"/>
  <c r="M56" i="31"/>
  <c r="L57" i="31"/>
  <c r="M57" i="31"/>
  <c r="N57" i="31" s="1"/>
  <c r="L58" i="31"/>
  <c r="M58" i="31"/>
  <c r="L59" i="31"/>
  <c r="M59" i="31"/>
  <c r="L60" i="31"/>
  <c r="M60" i="31"/>
  <c r="L61" i="31"/>
  <c r="M61" i="31"/>
  <c r="L62" i="31"/>
  <c r="M62" i="31"/>
  <c r="L63" i="31"/>
  <c r="M63" i="31"/>
  <c r="N63" i="31" s="1"/>
  <c r="L64" i="31"/>
  <c r="M64" i="31"/>
  <c r="L65" i="31"/>
  <c r="M65" i="31"/>
  <c r="N65" i="31" s="1"/>
  <c r="L66" i="31"/>
  <c r="M66" i="31"/>
  <c r="L67" i="31"/>
  <c r="M67" i="31"/>
  <c r="L68" i="31"/>
  <c r="M68" i="31"/>
  <c r="L69" i="31"/>
  <c r="M69" i="31"/>
  <c r="L70" i="31"/>
  <c r="M70" i="31"/>
  <c r="L71" i="31"/>
  <c r="M71" i="31"/>
  <c r="L72" i="31"/>
  <c r="M72" i="31"/>
  <c r="L73" i="31"/>
  <c r="M73" i="31"/>
  <c r="L74" i="31"/>
  <c r="M74" i="31"/>
  <c r="L75" i="31"/>
  <c r="M75" i="31"/>
  <c r="L76" i="31"/>
  <c r="M76" i="31"/>
  <c r="L77" i="31"/>
  <c r="M77" i="31"/>
  <c r="L78" i="31"/>
  <c r="M78" i="31"/>
  <c r="L79" i="31"/>
  <c r="M79" i="31"/>
  <c r="L80" i="31"/>
  <c r="M80" i="31"/>
  <c r="L81" i="31"/>
  <c r="M81" i="31"/>
  <c r="L82" i="31"/>
  <c r="M82" i="31"/>
  <c r="L83" i="31"/>
  <c r="M83" i="31"/>
  <c r="L84" i="31"/>
  <c r="M84" i="31"/>
  <c r="L85" i="31"/>
  <c r="M85" i="31"/>
  <c r="L86" i="31"/>
  <c r="M86" i="31"/>
  <c r="L87" i="31"/>
  <c r="M87" i="31"/>
  <c r="L88" i="31"/>
  <c r="M88" i="31"/>
  <c r="L89" i="31"/>
  <c r="M89" i="31"/>
  <c r="L90" i="31"/>
  <c r="M90" i="31"/>
  <c r="L91" i="31"/>
  <c r="M91" i="31"/>
  <c r="L92" i="31"/>
  <c r="M92" i="31"/>
  <c r="L93" i="31"/>
  <c r="M93" i="31"/>
  <c r="L94" i="31"/>
  <c r="M94" i="31"/>
  <c r="L95" i="31"/>
  <c r="M95" i="31"/>
  <c r="L96" i="31"/>
  <c r="M96" i="31"/>
  <c r="N96" i="31" s="1"/>
  <c r="L97" i="31"/>
  <c r="M97" i="31"/>
  <c r="L98" i="31"/>
  <c r="M98" i="31"/>
  <c r="L99" i="31"/>
  <c r="M99" i="31"/>
  <c r="L100" i="31"/>
  <c r="M100" i="31"/>
  <c r="L101" i="31"/>
  <c r="M101" i="31"/>
  <c r="L102" i="31"/>
  <c r="M102" i="31"/>
  <c r="L103" i="31"/>
  <c r="M103" i="31"/>
  <c r="L104" i="31"/>
  <c r="M104" i="31"/>
  <c r="L105" i="31"/>
  <c r="M105" i="31"/>
  <c r="L106" i="31"/>
  <c r="M106" i="31"/>
  <c r="L107" i="31"/>
  <c r="M107" i="31"/>
  <c r="L108" i="31"/>
  <c r="M108" i="31"/>
  <c r="L109" i="31"/>
  <c r="M109" i="31"/>
  <c r="L110" i="31"/>
  <c r="M110" i="31"/>
  <c r="L111" i="31"/>
  <c r="M111" i="31"/>
  <c r="L112" i="31"/>
  <c r="M112" i="31"/>
  <c r="L113" i="31"/>
  <c r="M113" i="31"/>
  <c r="L114" i="31"/>
  <c r="M114" i="31"/>
  <c r="N114" i="31" s="1"/>
  <c r="L115" i="31"/>
  <c r="M115" i="31"/>
  <c r="L116" i="31"/>
  <c r="M116" i="31"/>
  <c r="L117" i="31"/>
  <c r="M117" i="31"/>
  <c r="L118" i="31"/>
  <c r="M118" i="31"/>
  <c r="L119" i="31"/>
  <c r="M119" i="31"/>
  <c r="L120" i="31"/>
  <c r="M120" i="31"/>
  <c r="L121" i="31"/>
  <c r="M121" i="31"/>
  <c r="L122" i="31"/>
  <c r="M122" i="31"/>
  <c r="L123" i="31"/>
  <c r="M123" i="31"/>
  <c r="L124" i="31"/>
  <c r="M124" i="31"/>
  <c r="L125" i="31"/>
  <c r="M125" i="31"/>
  <c r="L126" i="31"/>
  <c r="M126" i="31"/>
  <c r="N126" i="31" s="1"/>
  <c r="L127" i="31"/>
  <c r="M127" i="31"/>
  <c r="L128" i="31"/>
  <c r="M128" i="31"/>
  <c r="L129" i="31"/>
  <c r="M129" i="31"/>
  <c r="L130" i="31"/>
  <c r="M130" i="31"/>
  <c r="L131" i="31"/>
  <c r="M131" i="31"/>
  <c r="L132" i="31"/>
  <c r="M132" i="31"/>
  <c r="L133" i="31"/>
  <c r="M133" i="31"/>
  <c r="L134" i="31"/>
  <c r="M134" i="31"/>
  <c r="L135" i="31"/>
  <c r="M135" i="31"/>
  <c r="L136" i="31"/>
  <c r="M136" i="31"/>
  <c r="L137" i="31"/>
  <c r="M137" i="31"/>
  <c r="L138" i="31"/>
  <c r="M138" i="31"/>
  <c r="N138" i="31" s="1"/>
  <c r="L139" i="31"/>
  <c r="M139" i="31"/>
  <c r="L140" i="31"/>
  <c r="M140" i="31"/>
  <c r="L141" i="31"/>
  <c r="M141" i="31"/>
  <c r="L142" i="31"/>
  <c r="M142" i="31"/>
  <c r="L143" i="31"/>
  <c r="M143" i="31"/>
  <c r="L144" i="31"/>
  <c r="M144" i="31"/>
  <c r="L145" i="31"/>
  <c r="M145" i="31"/>
  <c r="L146" i="31"/>
  <c r="M146" i="31"/>
  <c r="L147" i="31"/>
  <c r="M147" i="31"/>
  <c r="L148" i="31"/>
  <c r="M148" i="31"/>
  <c r="L149" i="31"/>
  <c r="M149" i="31"/>
  <c r="L150" i="31"/>
  <c r="M150" i="31"/>
  <c r="L151" i="31"/>
  <c r="M151" i="31"/>
  <c r="L152" i="31"/>
  <c r="M152" i="31"/>
  <c r="L153" i="31"/>
  <c r="M153" i="31"/>
  <c r="L154" i="31"/>
  <c r="M154" i="31"/>
  <c r="L155" i="31"/>
  <c r="M155" i="31"/>
  <c r="L156" i="31"/>
  <c r="M156" i="31"/>
  <c r="L157" i="31"/>
  <c r="M157" i="31"/>
  <c r="N157" i="31" s="1"/>
  <c r="L158" i="31"/>
  <c r="N158" i="31" s="1"/>
  <c r="M158" i="31"/>
  <c r="L159" i="31"/>
  <c r="M159" i="31"/>
  <c r="L160" i="31"/>
  <c r="M160" i="31"/>
  <c r="L161" i="31"/>
  <c r="M161" i="31"/>
  <c r="L162" i="31"/>
  <c r="M162" i="31"/>
  <c r="L163" i="31"/>
  <c r="M163" i="31"/>
  <c r="L164" i="31"/>
  <c r="M164" i="31"/>
  <c r="L165" i="31"/>
  <c r="M165" i="31"/>
  <c r="L166" i="31"/>
  <c r="M166" i="31"/>
  <c r="L167" i="31"/>
  <c r="M167" i="31"/>
  <c r="L168" i="31"/>
  <c r="M168" i="31"/>
  <c r="L169" i="31"/>
  <c r="M169" i="31"/>
  <c r="N169" i="31" s="1"/>
  <c r="L170" i="31"/>
  <c r="M170" i="31"/>
  <c r="L171" i="31"/>
  <c r="M171" i="31"/>
  <c r="L172" i="31"/>
  <c r="M172" i="31"/>
  <c r="L173" i="31"/>
  <c r="M173" i="31"/>
  <c r="L174" i="31"/>
  <c r="M174" i="31"/>
  <c r="L175" i="31"/>
  <c r="M175" i="31"/>
  <c r="N175" i="31" s="1"/>
  <c r="L176" i="31"/>
  <c r="M176" i="31"/>
  <c r="L177" i="31"/>
  <c r="M177" i="31"/>
  <c r="L178" i="31"/>
  <c r="M178" i="31"/>
  <c r="L179" i="31"/>
  <c r="M179" i="31"/>
  <c r="L180" i="31"/>
  <c r="M180" i="31"/>
  <c r="L181" i="31"/>
  <c r="M181" i="31"/>
  <c r="L182" i="31"/>
  <c r="M182" i="31"/>
  <c r="L183" i="31"/>
  <c r="M183" i="31"/>
  <c r="L184" i="31"/>
  <c r="M184" i="31"/>
  <c r="L185" i="31"/>
  <c r="M185" i="31"/>
  <c r="L186" i="31"/>
  <c r="M186" i="31"/>
  <c r="L187" i="31"/>
  <c r="M187" i="31"/>
  <c r="L188" i="31"/>
  <c r="M188" i="31"/>
  <c r="L189" i="31"/>
  <c r="M189" i="31"/>
  <c r="L190" i="31"/>
  <c r="M190" i="31"/>
  <c r="L191" i="31"/>
  <c r="M191" i="31"/>
  <c r="L192" i="31"/>
  <c r="M192" i="31"/>
  <c r="L193" i="31"/>
  <c r="M193" i="31"/>
  <c r="L194" i="31"/>
  <c r="M194" i="31"/>
  <c r="L195" i="31"/>
  <c r="M195" i="31"/>
  <c r="L196" i="31"/>
  <c r="M196" i="31"/>
  <c r="L197" i="31"/>
  <c r="M197" i="31"/>
  <c r="L198" i="31"/>
  <c r="M198" i="31"/>
  <c r="L199" i="31"/>
  <c r="M199" i="31"/>
  <c r="L200" i="31"/>
  <c r="M200" i="31"/>
  <c r="L201" i="31"/>
  <c r="M201" i="31"/>
  <c r="L202" i="31"/>
  <c r="M202" i="31"/>
  <c r="N202" i="31"/>
  <c r="L203" i="31"/>
  <c r="M203" i="31"/>
  <c r="L204" i="31"/>
  <c r="M204" i="31"/>
  <c r="L205" i="31"/>
  <c r="M205" i="31"/>
  <c r="L206" i="31"/>
  <c r="M206" i="31"/>
  <c r="L207" i="31"/>
  <c r="M207" i="31"/>
  <c r="L208" i="31"/>
  <c r="M208" i="31"/>
  <c r="N208" i="31" s="1"/>
  <c r="L209" i="31"/>
  <c r="M209" i="31"/>
  <c r="L210" i="31"/>
  <c r="M210" i="31"/>
  <c r="L211" i="31"/>
  <c r="M211" i="31"/>
  <c r="L212" i="31"/>
  <c r="M212" i="31"/>
  <c r="N212" i="31" s="1"/>
  <c r="L213" i="31"/>
  <c r="M213" i="31"/>
  <c r="L214" i="31"/>
  <c r="M214" i="31"/>
  <c r="L215" i="31"/>
  <c r="M215" i="31"/>
  <c r="L216" i="31"/>
  <c r="M216" i="31"/>
  <c r="L217" i="31"/>
  <c r="M217" i="31"/>
  <c r="L218" i="31"/>
  <c r="M218" i="31"/>
  <c r="L219" i="31"/>
  <c r="M219" i="31"/>
  <c r="L220" i="31"/>
  <c r="M220" i="31"/>
  <c r="L221" i="31"/>
  <c r="M221" i="31"/>
  <c r="N221" i="31" s="1"/>
  <c r="L222" i="31"/>
  <c r="M222" i="31"/>
  <c r="L223" i="31"/>
  <c r="M223" i="31"/>
  <c r="L224" i="31"/>
  <c r="M224" i="31"/>
  <c r="L225" i="31"/>
  <c r="M225" i="31"/>
  <c r="L226" i="31"/>
  <c r="M226" i="31"/>
  <c r="N226" i="31" s="1"/>
  <c r="L227" i="31"/>
  <c r="M227" i="31"/>
  <c r="L228" i="31"/>
  <c r="M228" i="31"/>
  <c r="L229" i="31"/>
  <c r="M229" i="31"/>
  <c r="L230" i="31"/>
  <c r="M230" i="31"/>
  <c r="N230" i="31" s="1"/>
  <c r="L231" i="31"/>
  <c r="M231" i="31"/>
  <c r="L232" i="31"/>
  <c r="M232" i="31"/>
  <c r="L233" i="31"/>
  <c r="M233" i="31"/>
  <c r="L234" i="31"/>
  <c r="M234" i="31"/>
  <c r="L235" i="31"/>
  <c r="M235" i="31"/>
  <c r="L236" i="31"/>
  <c r="M236" i="31"/>
  <c r="L237" i="31"/>
  <c r="M237" i="31"/>
  <c r="L238" i="31"/>
  <c r="M238" i="31"/>
  <c r="L239" i="31"/>
  <c r="M239" i="31"/>
  <c r="L240" i="31"/>
  <c r="M240" i="31"/>
  <c r="N240" i="31" s="1"/>
  <c r="L241" i="31"/>
  <c r="M241" i="31"/>
  <c r="L242" i="31"/>
  <c r="M242" i="31"/>
  <c r="L243" i="31"/>
  <c r="M243" i="31"/>
  <c r="L244" i="31"/>
  <c r="M244" i="31"/>
  <c r="L245" i="31"/>
  <c r="M245" i="31"/>
  <c r="L246" i="31"/>
  <c r="M246" i="31"/>
  <c r="L247" i="31"/>
  <c r="M247" i="31"/>
  <c r="L248" i="31"/>
  <c r="M248" i="31"/>
  <c r="L249" i="31"/>
  <c r="M249" i="31"/>
  <c r="L250" i="31"/>
  <c r="M250" i="31"/>
  <c r="L251" i="31"/>
  <c r="M251" i="31"/>
  <c r="L252" i="31"/>
  <c r="M252" i="31"/>
  <c r="L253" i="31"/>
  <c r="M253" i="31"/>
  <c r="L254" i="31"/>
  <c r="M254" i="31"/>
  <c r="L255" i="31"/>
  <c r="M255" i="31"/>
  <c r="L256" i="31"/>
  <c r="M256" i="31"/>
  <c r="L257" i="31"/>
  <c r="M257" i="31"/>
  <c r="L258" i="31"/>
  <c r="M258" i="31"/>
  <c r="N258" i="31" s="1"/>
  <c r="L259" i="31"/>
  <c r="M259" i="31"/>
  <c r="L260" i="31"/>
  <c r="M260" i="31"/>
  <c r="L261" i="31"/>
  <c r="M261" i="31"/>
  <c r="L262" i="31"/>
  <c r="M262" i="31"/>
  <c r="L263" i="31"/>
  <c r="M263" i="31"/>
  <c r="L264" i="31"/>
  <c r="M264" i="31"/>
  <c r="L265" i="31"/>
  <c r="M265" i="31"/>
  <c r="L266" i="31"/>
  <c r="M266" i="31"/>
  <c r="L267" i="31"/>
  <c r="M267" i="31"/>
  <c r="L268" i="31"/>
  <c r="M268" i="31"/>
  <c r="L269" i="31"/>
  <c r="M269" i="31"/>
  <c r="N269" i="31" s="1"/>
  <c r="L270" i="31"/>
  <c r="M270" i="31"/>
  <c r="L271" i="31"/>
  <c r="M271" i="31"/>
  <c r="L272" i="31"/>
  <c r="M272" i="31"/>
  <c r="L273" i="31"/>
  <c r="M273" i="31"/>
  <c r="L274" i="31"/>
  <c r="M274" i="31"/>
  <c r="L275" i="31"/>
  <c r="M275" i="31"/>
  <c r="N275" i="31" s="1"/>
  <c r="L276" i="31"/>
  <c r="M276" i="31"/>
  <c r="L277" i="31"/>
  <c r="M277" i="31"/>
  <c r="L278" i="31"/>
  <c r="M278" i="31"/>
  <c r="L279" i="31"/>
  <c r="M279" i="31"/>
  <c r="L280" i="31"/>
  <c r="M280" i="31"/>
  <c r="L281" i="31"/>
  <c r="M281" i="31"/>
  <c r="L282" i="31"/>
  <c r="M282" i="31"/>
  <c r="L283" i="31"/>
  <c r="M283" i="31"/>
  <c r="L284" i="31"/>
  <c r="M284" i="31"/>
  <c r="L285" i="31"/>
  <c r="M285" i="31"/>
  <c r="L286" i="31"/>
  <c r="M286" i="31"/>
  <c r="L287" i="31"/>
  <c r="M287" i="31"/>
  <c r="N287" i="31" s="1"/>
  <c r="L288" i="31"/>
  <c r="M288" i="31"/>
  <c r="L289" i="31"/>
  <c r="M289" i="31"/>
  <c r="L290" i="31"/>
  <c r="M290" i="31"/>
  <c r="L291" i="31"/>
  <c r="M291" i="31"/>
  <c r="L292" i="31"/>
  <c r="M292" i="31"/>
  <c r="M3" i="31"/>
  <c r="L3" i="31"/>
  <c r="L6" i="37"/>
  <c r="M6" i="37"/>
  <c r="N6" i="37" s="1"/>
  <c r="L7" i="37"/>
  <c r="M7" i="37"/>
  <c r="L8" i="37"/>
  <c r="M8" i="37"/>
  <c r="L9" i="37"/>
  <c r="M9" i="37"/>
  <c r="L10" i="37"/>
  <c r="M10" i="37"/>
  <c r="L11" i="37"/>
  <c r="M11" i="37"/>
  <c r="L12" i="37"/>
  <c r="M12" i="37"/>
  <c r="N12" i="37" s="1"/>
  <c r="L13" i="37"/>
  <c r="M13" i="37"/>
  <c r="L14" i="37"/>
  <c r="M14" i="37"/>
  <c r="L15" i="37"/>
  <c r="M15" i="37"/>
  <c r="L16" i="37"/>
  <c r="M16" i="37"/>
  <c r="L17" i="37"/>
  <c r="M17" i="37"/>
  <c r="N17" i="37" s="1"/>
  <c r="L18" i="37"/>
  <c r="M18" i="37"/>
  <c r="L19" i="37"/>
  <c r="M19" i="37"/>
  <c r="L20" i="37"/>
  <c r="M20" i="37"/>
  <c r="L21" i="37"/>
  <c r="M21" i="37"/>
  <c r="L22" i="37"/>
  <c r="M22" i="37"/>
  <c r="L23" i="37"/>
  <c r="M23" i="37"/>
  <c r="L24" i="37"/>
  <c r="M24" i="37"/>
  <c r="L25" i="37"/>
  <c r="M25" i="37"/>
  <c r="L26" i="37"/>
  <c r="M26" i="37"/>
  <c r="L27" i="37"/>
  <c r="M27" i="37"/>
  <c r="N27" i="37" s="1"/>
  <c r="L28" i="37"/>
  <c r="M28" i="37"/>
  <c r="L29" i="37"/>
  <c r="M29" i="37"/>
  <c r="L30" i="37"/>
  <c r="M30" i="37"/>
  <c r="N30" i="37" s="1"/>
  <c r="L31" i="37"/>
  <c r="M31" i="37"/>
  <c r="L32" i="37"/>
  <c r="M32" i="37"/>
  <c r="L33" i="37"/>
  <c r="M33" i="37"/>
  <c r="L34" i="37"/>
  <c r="M34" i="37"/>
  <c r="L35" i="37"/>
  <c r="M35" i="37"/>
  <c r="L36" i="37"/>
  <c r="M36" i="37"/>
  <c r="N36" i="37"/>
  <c r="L37" i="37"/>
  <c r="M37" i="37"/>
  <c r="L38" i="37"/>
  <c r="M38" i="37"/>
  <c r="L39" i="37"/>
  <c r="M39" i="37"/>
  <c r="L40" i="37"/>
  <c r="M40" i="37"/>
  <c r="L4" i="37"/>
  <c r="M4" i="37"/>
  <c r="L5" i="37"/>
  <c r="M5" i="37"/>
  <c r="M3" i="37"/>
  <c r="L3" i="37"/>
  <c r="L4" i="49"/>
  <c r="M4" i="49"/>
  <c r="L5" i="49"/>
  <c r="M5" i="49"/>
  <c r="L6" i="49"/>
  <c r="M6" i="49"/>
  <c r="L7" i="49"/>
  <c r="M7" i="49"/>
  <c r="L8" i="49"/>
  <c r="M8" i="49"/>
  <c r="L9" i="49"/>
  <c r="M9" i="49"/>
  <c r="L10" i="49"/>
  <c r="M10" i="49"/>
  <c r="L11" i="49"/>
  <c r="M11" i="49"/>
  <c r="L12" i="49"/>
  <c r="M12" i="49"/>
  <c r="L13" i="49"/>
  <c r="M13" i="49"/>
  <c r="L14" i="49"/>
  <c r="M14" i="49"/>
  <c r="L15" i="49"/>
  <c r="M15" i="49"/>
  <c r="L16" i="49"/>
  <c r="M16" i="49"/>
  <c r="N16" i="49" s="1"/>
  <c r="L17" i="49"/>
  <c r="M17" i="49"/>
  <c r="L18" i="49"/>
  <c r="M18" i="49"/>
  <c r="L19" i="49"/>
  <c r="M19" i="49"/>
  <c r="L20" i="49"/>
  <c r="M20" i="49"/>
  <c r="N20" i="49" s="1"/>
  <c r="L21" i="49"/>
  <c r="M21" i="49"/>
  <c r="L22" i="49"/>
  <c r="M22" i="49"/>
  <c r="L23" i="49"/>
  <c r="M23" i="49"/>
  <c r="L24" i="49"/>
  <c r="M24" i="49"/>
  <c r="L25" i="49"/>
  <c r="M25" i="49"/>
  <c r="N25" i="49"/>
  <c r="L26" i="49"/>
  <c r="M26" i="49"/>
  <c r="L27" i="49"/>
  <c r="M27" i="49"/>
  <c r="L28" i="49"/>
  <c r="M28" i="49"/>
  <c r="L29" i="49"/>
  <c r="M29" i="49"/>
  <c r="L30" i="49"/>
  <c r="M30" i="49"/>
  <c r="L31" i="49"/>
  <c r="M31" i="49"/>
  <c r="N31" i="49"/>
  <c r="L32" i="49"/>
  <c r="M32" i="49"/>
  <c r="L33" i="49"/>
  <c r="M33" i="49"/>
  <c r="N33" i="49" s="1"/>
  <c r="L34" i="49"/>
  <c r="M34" i="49"/>
  <c r="L35" i="49"/>
  <c r="M35" i="49"/>
  <c r="L36" i="49"/>
  <c r="M36" i="49"/>
  <c r="L37" i="49"/>
  <c r="M37" i="49"/>
  <c r="L38" i="49"/>
  <c r="M38" i="49"/>
  <c r="L39" i="49"/>
  <c r="M39" i="49"/>
  <c r="N39" i="49" s="1"/>
  <c r="L40" i="49"/>
  <c r="M40" i="49"/>
  <c r="L41" i="49"/>
  <c r="M41" i="49"/>
  <c r="L42" i="49"/>
  <c r="M42" i="49"/>
  <c r="N42" i="49"/>
  <c r="L43" i="49"/>
  <c r="M43" i="49"/>
  <c r="L44" i="49"/>
  <c r="M44" i="49"/>
  <c r="N44" i="49" s="1"/>
  <c r="L45" i="49"/>
  <c r="M45" i="49"/>
  <c r="L46" i="49"/>
  <c r="M46" i="49"/>
  <c r="N46" i="49" s="1"/>
  <c r="L47" i="49"/>
  <c r="M47" i="49"/>
  <c r="L48" i="49"/>
  <c r="M48" i="49"/>
  <c r="L49" i="49"/>
  <c r="M49" i="49"/>
  <c r="L50" i="49"/>
  <c r="M50" i="49"/>
  <c r="N50" i="49" s="1"/>
  <c r="L51" i="49"/>
  <c r="M51" i="49"/>
  <c r="L52" i="49"/>
  <c r="M52" i="49"/>
  <c r="L53" i="49"/>
  <c r="M53" i="49"/>
  <c r="L54" i="49"/>
  <c r="M54" i="49"/>
  <c r="L55" i="49"/>
  <c r="M55" i="49"/>
  <c r="L56" i="49"/>
  <c r="M56" i="49"/>
  <c r="L57" i="49"/>
  <c r="M57" i="49"/>
  <c r="L58" i="49"/>
  <c r="M58" i="49"/>
  <c r="L59" i="49"/>
  <c r="M59" i="49"/>
  <c r="L60" i="49"/>
  <c r="M60" i="49"/>
  <c r="N60" i="49" s="1"/>
  <c r="L61" i="49"/>
  <c r="M61" i="49"/>
  <c r="L62" i="49"/>
  <c r="M62" i="49"/>
  <c r="L63" i="49"/>
  <c r="M63" i="49"/>
  <c r="L64" i="49"/>
  <c r="M64" i="49"/>
  <c r="N64" i="49" s="1"/>
  <c r="L65" i="49"/>
  <c r="M65" i="49"/>
  <c r="L66" i="49"/>
  <c r="M66" i="49"/>
  <c r="L67" i="49"/>
  <c r="M67" i="49"/>
  <c r="L68" i="49"/>
  <c r="M68" i="49"/>
  <c r="N68" i="49" s="1"/>
  <c r="L69" i="49"/>
  <c r="M69" i="49"/>
  <c r="L70" i="49"/>
  <c r="M70" i="49"/>
  <c r="N70" i="49" s="1"/>
  <c r="L71" i="49"/>
  <c r="M71" i="49"/>
  <c r="L72" i="49"/>
  <c r="M72" i="49"/>
  <c r="L73" i="49"/>
  <c r="M73" i="49"/>
  <c r="L74" i="49"/>
  <c r="M74" i="49"/>
  <c r="N74" i="49" s="1"/>
  <c r="L75" i="49"/>
  <c r="M75" i="49"/>
  <c r="L76" i="49"/>
  <c r="M76" i="49"/>
  <c r="N76" i="49" s="1"/>
  <c r="L77" i="49"/>
  <c r="M77" i="49"/>
  <c r="L78" i="49"/>
  <c r="M78" i="49"/>
  <c r="L79" i="49"/>
  <c r="M79" i="49"/>
  <c r="L80" i="49"/>
  <c r="M80" i="49"/>
  <c r="L81" i="49"/>
  <c r="M81" i="49"/>
  <c r="N81" i="49" s="1"/>
  <c r="L82" i="49"/>
  <c r="M82" i="49"/>
  <c r="L83" i="49"/>
  <c r="M83" i="49"/>
  <c r="N83" i="49" s="1"/>
  <c r="L84" i="49"/>
  <c r="M84" i="49"/>
  <c r="L85" i="49"/>
  <c r="M85" i="49"/>
  <c r="L86" i="49"/>
  <c r="M86" i="49"/>
  <c r="N86" i="49"/>
  <c r="L87" i="49"/>
  <c r="M87" i="49"/>
  <c r="L88" i="49"/>
  <c r="M88" i="49"/>
  <c r="L89" i="49"/>
  <c r="M89" i="49"/>
  <c r="L90" i="49"/>
  <c r="M90" i="49"/>
  <c r="N90" i="49" s="1"/>
  <c r="L91" i="49"/>
  <c r="M91" i="49"/>
  <c r="L92" i="49"/>
  <c r="M92" i="49"/>
  <c r="L93" i="49"/>
  <c r="M93" i="49"/>
  <c r="L94" i="49"/>
  <c r="M94" i="49"/>
  <c r="L95" i="49"/>
  <c r="M95" i="49"/>
  <c r="N95" i="49" s="1"/>
  <c r="L96" i="49"/>
  <c r="M96" i="49"/>
  <c r="L97" i="49"/>
  <c r="M97" i="49"/>
  <c r="N97" i="49" s="1"/>
  <c r="L98" i="49"/>
  <c r="M98" i="49"/>
  <c r="L99" i="49"/>
  <c r="M99" i="49"/>
  <c r="L100" i="49"/>
  <c r="M100" i="49"/>
  <c r="L101" i="49"/>
  <c r="M101" i="49"/>
  <c r="N101" i="49" s="1"/>
  <c r="L102" i="49"/>
  <c r="M102" i="49"/>
  <c r="L103" i="49"/>
  <c r="M103" i="49"/>
  <c r="L104" i="49"/>
  <c r="M104" i="49"/>
  <c r="L105" i="49"/>
  <c r="M105" i="49"/>
  <c r="L106" i="49"/>
  <c r="M106" i="49"/>
  <c r="L107" i="49"/>
  <c r="M107" i="49"/>
  <c r="N107" i="49" s="1"/>
  <c r="L108" i="49"/>
  <c r="M108" i="49"/>
  <c r="L109" i="49"/>
  <c r="M109" i="49"/>
  <c r="L110" i="49"/>
  <c r="M110" i="49"/>
  <c r="L111" i="49"/>
  <c r="M111" i="49"/>
  <c r="L112" i="49"/>
  <c r="M112" i="49"/>
  <c r="M3" i="49"/>
  <c r="L3" i="49"/>
  <c r="L3" i="30"/>
  <c r="L4" i="30"/>
  <c r="L5" i="30"/>
  <c r="L6" i="30"/>
  <c r="L7" i="30"/>
  <c r="L8" i="30"/>
  <c r="L9" i="30"/>
  <c r="L10" i="30"/>
  <c r="L11" i="30"/>
  <c r="L12" i="30"/>
  <c r="L13" i="30"/>
  <c r="L14" i="30"/>
  <c r="L15" i="30"/>
  <c r="L16" i="30"/>
  <c r="L17" i="30"/>
  <c r="L18" i="30"/>
  <c r="L19" i="30"/>
  <c r="L20" i="30"/>
  <c r="L21" i="30"/>
  <c r="L22" i="30"/>
  <c r="L23" i="30"/>
  <c r="L24" i="30"/>
  <c r="L25" i="30"/>
  <c r="L26" i="30"/>
  <c r="L27" i="30"/>
  <c r="L28" i="30"/>
  <c r="L29" i="30"/>
  <c r="L30" i="30"/>
  <c r="L31" i="30"/>
  <c r="M4" i="30"/>
  <c r="M5" i="30"/>
  <c r="M6" i="30"/>
  <c r="M7" i="30"/>
  <c r="M8" i="30"/>
  <c r="M9" i="30"/>
  <c r="M10" i="30"/>
  <c r="M11" i="30"/>
  <c r="M12" i="30"/>
  <c r="M13" i="30"/>
  <c r="M14" i="30"/>
  <c r="M15" i="30"/>
  <c r="M16" i="30"/>
  <c r="M17" i="30"/>
  <c r="M18" i="30"/>
  <c r="M19" i="30"/>
  <c r="M20" i="30"/>
  <c r="M21" i="30"/>
  <c r="M22" i="30"/>
  <c r="M23" i="30"/>
  <c r="M24" i="30"/>
  <c r="M25" i="30"/>
  <c r="M26" i="30"/>
  <c r="M27" i="30"/>
  <c r="M28" i="30"/>
  <c r="M29" i="30"/>
  <c r="N29" i="30" s="1"/>
  <c r="M30" i="30"/>
  <c r="M31" i="30"/>
  <c r="M3" i="30"/>
  <c r="G1" i="58"/>
  <c r="N6" i="31" l="1"/>
  <c r="N178" i="60"/>
  <c r="N166" i="60"/>
  <c r="N160" i="60"/>
  <c r="N142" i="60"/>
  <c r="N124" i="60"/>
  <c r="N112" i="60"/>
  <c r="N35" i="60"/>
  <c r="F12" i="57"/>
  <c r="J12" i="57" s="1"/>
  <c r="N58" i="60"/>
  <c r="N29" i="60"/>
  <c r="N23" i="60"/>
  <c r="N200" i="60"/>
  <c r="N28" i="56"/>
  <c r="N16" i="56"/>
  <c r="N20" i="56"/>
  <c r="N62" i="42"/>
  <c r="N43" i="42"/>
  <c r="N37" i="42"/>
  <c r="N47" i="42"/>
  <c r="N41" i="42"/>
  <c r="N6" i="42"/>
  <c r="N23" i="42"/>
  <c r="N40" i="42"/>
  <c r="N5" i="42"/>
  <c r="N22" i="55"/>
  <c r="N15" i="55"/>
  <c r="N21" i="55"/>
  <c r="N24" i="55"/>
  <c r="N6" i="55"/>
  <c r="N207" i="50"/>
  <c r="N206" i="50"/>
  <c r="N64" i="50"/>
  <c r="N58" i="50"/>
  <c r="N46" i="50"/>
  <c r="N40" i="50"/>
  <c r="N176" i="50"/>
  <c r="N170" i="50"/>
  <c r="N146" i="50"/>
  <c r="N129" i="50"/>
  <c r="N105" i="50"/>
  <c r="N217" i="50"/>
  <c r="N198" i="50"/>
  <c r="N186" i="50"/>
  <c r="N133" i="50"/>
  <c r="N68" i="50"/>
  <c r="N62" i="50"/>
  <c r="N84" i="50"/>
  <c r="N220" i="50"/>
  <c r="N208" i="50"/>
  <c r="N196" i="50"/>
  <c r="N190" i="50"/>
  <c r="N72" i="50"/>
  <c r="N54" i="50"/>
  <c r="N48" i="50"/>
  <c r="N42" i="50"/>
  <c r="N30" i="50"/>
  <c r="N18" i="50"/>
  <c r="N26" i="38"/>
  <c r="N6" i="38"/>
  <c r="N84" i="31"/>
  <c r="N72" i="31"/>
  <c r="N233" i="31"/>
  <c r="N30" i="31"/>
  <c r="N268" i="31"/>
  <c r="N250" i="31"/>
  <c r="N197" i="31"/>
  <c r="N185" i="31"/>
  <c r="N179" i="31"/>
  <c r="N161" i="31"/>
  <c r="N155" i="31"/>
  <c r="N149" i="31"/>
  <c r="N119" i="31"/>
  <c r="N101" i="31"/>
  <c r="N95" i="31"/>
  <c r="N71" i="31"/>
  <c r="N261" i="31"/>
  <c r="N231" i="31"/>
  <c r="N196" i="31"/>
  <c r="N184" i="31"/>
  <c r="N172" i="31"/>
  <c r="N154" i="31"/>
  <c r="N118" i="31"/>
  <c r="N112" i="31"/>
  <c r="N10" i="31"/>
  <c r="N278" i="31"/>
  <c r="N236" i="31"/>
  <c r="N183" i="31"/>
  <c r="N147" i="31"/>
  <c r="N141" i="31"/>
  <c r="N134" i="31"/>
  <c r="N128" i="31"/>
  <c r="N98" i="31"/>
  <c r="N80" i="31"/>
  <c r="N68" i="31"/>
  <c r="N222" i="31"/>
  <c r="N43" i="31"/>
  <c r="N31" i="31"/>
  <c r="N7" i="31"/>
  <c r="N16" i="37"/>
  <c r="N32" i="37"/>
  <c r="N26" i="37"/>
  <c r="N20" i="37"/>
  <c r="N14" i="37"/>
  <c r="N3" i="37"/>
  <c r="N31" i="37"/>
  <c r="N19" i="37"/>
  <c r="N34" i="56"/>
  <c r="N9" i="42"/>
  <c r="N31" i="55"/>
  <c r="N35" i="55"/>
  <c r="N189" i="50"/>
  <c r="N194" i="50"/>
  <c r="N82" i="50"/>
  <c r="N212" i="50"/>
  <c r="N286" i="31"/>
  <c r="N62" i="31"/>
  <c r="N93" i="31"/>
  <c r="N110" i="49"/>
  <c r="N73" i="49"/>
  <c r="N67" i="49"/>
  <c r="N112" i="49"/>
  <c r="N100" i="49"/>
  <c r="N59" i="49"/>
  <c r="N18" i="49"/>
  <c r="N105" i="49"/>
  <c r="N93" i="49"/>
  <c r="N177" i="60"/>
  <c r="N111" i="49"/>
  <c r="N71" i="49"/>
  <c r="N30" i="49"/>
  <c r="N13" i="49"/>
  <c r="N24" i="37"/>
  <c r="N289" i="31"/>
  <c r="N272" i="31"/>
  <c r="N266" i="31"/>
  <c r="N225" i="31"/>
  <c r="N213" i="31"/>
  <c r="N207" i="31"/>
  <c r="N124" i="31"/>
  <c r="N54" i="31"/>
  <c r="N48" i="31"/>
  <c r="N21" i="38"/>
  <c r="N219" i="50"/>
  <c r="N120" i="50"/>
  <c r="N108" i="50"/>
  <c r="N38" i="55"/>
  <c r="N10" i="55"/>
  <c r="N19" i="56"/>
  <c r="N3" i="60"/>
  <c r="N182" i="60"/>
  <c r="N158" i="60"/>
  <c r="N104" i="60"/>
  <c r="N98" i="60"/>
  <c r="N11" i="38"/>
  <c r="N157" i="50"/>
  <c r="N29" i="37"/>
  <c r="N82" i="31"/>
  <c r="N76" i="31"/>
  <c r="N17" i="31"/>
  <c r="N199" i="60"/>
  <c r="N97" i="60"/>
  <c r="N49" i="49"/>
  <c r="N26" i="30"/>
  <c r="N19" i="30"/>
  <c r="N34" i="49"/>
  <c r="N17" i="49"/>
  <c r="N253" i="31"/>
  <c r="N241" i="31"/>
  <c r="N235" i="31"/>
  <c r="N99" i="31"/>
  <c r="N58" i="31"/>
  <c r="N34" i="31"/>
  <c r="N201" i="50"/>
  <c r="N89" i="50"/>
  <c r="N7" i="50"/>
  <c r="N3" i="42"/>
  <c r="N49" i="42"/>
  <c r="N30" i="30"/>
  <c r="N205" i="31"/>
  <c r="N61" i="60"/>
  <c r="N17" i="30"/>
  <c r="N22" i="37"/>
  <c r="N151" i="31"/>
  <c r="N146" i="31"/>
  <c r="N21" i="31"/>
  <c r="N200" i="50"/>
  <c r="N124" i="50"/>
  <c r="N118" i="50"/>
  <c r="N100" i="50"/>
  <c r="N29" i="38"/>
  <c r="N110" i="31"/>
  <c r="N104" i="31"/>
  <c r="N215" i="50"/>
  <c r="N22" i="30"/>
  <c r="N10" i="30"/>
  <c r="N96" i="49"/>
  <c r="N85" i="49"/>
  <c r="N216" i="31"/>
  <c r="N180" i="31"/>
  <c r="N168" i="31"/>
  <c r="N156" i="31"/>
  <c r="N85" i="31"/>
  <c r="N73" i="31"/>
  <c r="N67" i="31"/>
  <c r="N56" i="31"/>
  <c r="N44" i="31"/>
  <c r="N26" i="31"/>
  <c r="N24" i="38"/>
  <c r="N210" i="50"/>
  <c r="N205" i="50"/>
  <c r="N199" i="50"/>
  <c r="N99" i="50"/>
  <c r="N93" i="50"/>
  <c r="N75" i="50"/>
  <c r="N59" i="42"/>
  <c r="N53" i="42"/>
  <c r="N24" i="42"/>
  <c r="N190" i="60"/>
  <c r="N107" i="60"/>
  <c r="N89" i="60"/>
  <c r="N65" i="60"/>
  <c r="N59" i="60"/>
  <c r="N242" i="31"/>
  <c r="N214" i="31"/>
  <c r="N9" i="38"/>
  <c r="N29" i="50"/>
  <c r="N43" i="56"/>
  <c r="N82" i="60"/>
  <c r="N270" i="31"/>
  <c r="N132" i="31"/>
  <c r="N77" i="49"/>
  <c r="N54" i="49"/>
  <c r="N87" i="50"/>
  <c r="N156" i="60"/>
  <c r="N167" i="31"/>
  <c r="N102" i="31"/>
  <c r="N98" i="49"/>
  <c r="N87" i="49"/>
  <c r="N82" i="49"/>
  <c r="N47" i="49"/>
  <c r="N36" i="49"/>
  <c r="N19" i="49"/>
  <c r="N15" i="37"/>
  <c r="N291" i="31"/>
  <c r="N280" i="31"/>
  <c r="N263" i="31"/>
  <c r="N252" i="31"/>
  <c r="N224" i="31"/>
  <c r="N166" i="31"/>
  <c r="N160" i="31"/>
  <c r="N142" i="31"/>
  <c r="N113" i="31"/>
  <c r="N107" i="31"/>
  <c r="N90" i="31"/>
  <c r="N4" i="31"/>
  <c r="N3" i="50"/>
  <c r="N167" i="50"/>
  <c r="N161" i="50"/>
  <c r="N155" i="50"/>
  <c r="N143" i="50"/>
  <c r="N86" i="50"/>
  <c r="N74" i="50"/>
  <c r="N34" i="50"/>
  <c r="N16" i="50"/>
  <c r="N18" i="55"/>
  <c r="N65" i="42"/>
  <c r="N31" i="42"/>
  <c r="N25" i="42"/>
  <c r="N30" i="56"/>
  <c r="N13" i="56"/>
  <c r="N184" i="60"/>
  <c r="N161" i="60"/>
  <c r="N149" i="60"/>
  <c r="N138" i="60"/>
  <c r="N121" i="60"/>
  <c r="N110" i="60"/>
  <c r="N69" i="60"/>
  <c r="N45" i="60"/>
  <c r="N40" i="60"/>
  <c r="N11" i="60"/>
  <c r="N5" i="60"/>
  <c r="N177" i="31"/>
  <c r="N130" i="31"/>
  <c r="N37" i="31"/>
  <c r="N20" i="31"/>
  <c r="N3" i="55"/>
  <c r="N12" i="55"/>
  <c r="N36" i="42"/>
  <c r="N30" i="42"/>
  <c r="N41" i="56"/>
  <c r="N115" i="60"/>
  <c r="N103" i="60"/>
  <c r="N292" i="31"/>
  <c r="N20" i="30"/>
  <c r="N102" i="49"/>
  <c r="N91" i="49"/>
  <c r="N75" i="49"/>
  <c r="N69" i="49"/>
  <c r="N40" i="49"/>
  <c r="N35" i="49"/>
  <c r="N34" i="37"/>
  <c r="N13" i="37"/>
  <c r="N239" i="31"/>
  <c r="N211" i="31"/>
  <c r="N194" i="31"/>
  <c r="N182" i="31"/>
  <c r="N170" i="31"/>
  <c r="N152" i="31"/>
  <c r="N100" i="31"/>
  <c r="N70" i="31"/>
  <c r="N42" i="31"/>
  <c r="N36" i="31"/>
  <c r="N8" i="31"/>
  <c r="N18" i="38"/>
  <c r="N223" i="50"/>
  <c r="N195" i="50"/>
  <c r="N56" i="50"/>
  <c r="N64" i="42"/>
  <c r="N52" i="42"/>
  <c r="N17" i="56"/>
  <c r="N194" i="60"/>
  <c r="N188" i="60"/>
  <c r="N125" i="60"/>
  <c r="N114" i="60"/>
  <c r="N96" i="60"/>
  <c r="N85" i="60"/>
  <c r="N79" i="60"/>
  <c r="N73" i="60"/>
  <c r="N67" i="60"/>
  <c r="N21" i="60"/>
  <c r="N26" i="49"/>
  <c r="N72" i="49"/>
  <c r="N92" i="49"/>
  <c r="N8" i="30"/>
  <c r="N25" i="30"/>
  <c r="N80" i="49"/>
  <c r="N23" i="37"/>
  <c r="N7" i="37"/>
  <c r="N267" i="31"/>
  <c r="N61" i="50"/>
  <c r="N22" i="56"/>
  <c r="N130" i="60"/>
  <c r="N26" i="60"/>
  <c r="N15" i="30"/>
  <c r="N45" i="49"/>
  <c r="N33" i="37"/>
  <c r="N238" i="31"/>
  <c r="N53" i="31"/>
  <c r="N35" i="31"/>
  <c r="N18" i="31"/>
  <c r="N17" i="38"/>
  <c r="N222" i="50"/>
  <c r="N101" i="50"/>
  <c r="N5" i="55"/>
  <c r="N46" i="42"/>
  <c r="N45" i="56"/>
  <c r="N39" i="56"/>
  <c r="N33" i="56"/>
  <c r="N5" i="56"/>
  <c r="N187" i="60"/>
  <c r="N164" i="60"/>
  <c r="N66" i="60"/>
  <c r="N37" i="60"/>
  <c r="N106" i="49"/>
  <c r="N28" i="49"/>
  <c r="N244" i="31"/>
  <c r="N204" i="31"/>
  <c r="N77" i="50"/>
  <c r="N37" i="50"/>
  <c r="N4" i="55"/>
  <c r="N51" i="42"/>
  <c r="N18" i="42"/>
  <c r="N21" i="56"/>
  <c r="N152" i="60"/>
  <c r="N141" i="60"/>
  <c r="N72" i="60"/>
  <c r="N48" i="60"/>
  <c r="N6" i="30"/>
  <c r="N62" i="49"/>
  <c r="N56" i="49"/>
  <c r="N198" i="31"/>
  <c r="N127" i="31"/>
  <c r="N40" i="31"/>
  <c r="N221" i="50"/>
  <c r="N193" i="50"/>
  <c r="N152" i="50"/>
  <c r="N12" i="50"/>
  <c r="N20" i="55"/>
  <c r="N17" i="42"/>
  <c r="N169" i="60"/>
  <c r="N146" i="60"/>
  <c r="N135" i="60"/>
  <c r="N94" i="60"/>
  <c r="N42" i="60"/>
  <c r="N36" i="60"/>
  <c r="N18" i="30"/>
  <c r="N4" i="30"/>
  <c r="N78" i="49"/>
  <c r="N55" i="49"/>
  <c r="N43" i="49"/>
  <c r="N32" i="49"/>
  <c r="N15" i="49"/>
  <c r="N37" i="37"/>
  <c r="N282" i="31"/>
  <c r="N203" i="31"/>
  <c r="N186" i="31"/>
  <c r="N174" i="31"/>
  <c r="N121" i="31"/>
  <c r="N46" i="31"/>
  <c r="N28" i="31"/>
  <c r="N204" i="50"/>
  <c r="N175" i="50"/>
  <c r="N169" i="50"/>
  <c r="N163" i="50"/>
  <c r="N145" i="50"/>
  <c r="N139" i="50"/>
  <c r="N76" i="50"/>
  <c r="N59" i="50"/>
  <c r="N36" i="55"/>
  <c r="N11" i="42"/>
  <c r="N15" i="56"/>
  <c r="N202" i="60"/>
  <c r="N151" i="60"/>
  <c r="N140" i="60"/>
  <c r="N118" i="60"/>
  <c r="N88" i="60"/>
  <c r="N77" i="60"/>
  <c r="N24" i="60"/>
  <c r="N7" i="60"/>
  <c r="N8" i="37"/>
  <c r="N86" i="31"/>
  <c r="N31" i="30"/>
  <c r="N57" i="49"/>
  <c r="N52" i="49"/>
  <c r="N210" i="31"/>
  <c r="N199" i="31"/>
  <c r="N188" i="31"/>
  <c r="N91" i="31"/>
  <c r="N254" i="31"/>
  <c r="N61" i="49"/>
  <c r="N7" i="49"/>
  <c r="N4" i="37"/>
  <c r="N259" i="31"/>
  <c r="N248" i="31"/>
  <c r="N129" i="31"/>
  <c r="N123" i="31"/>
  <c r="N11" i="31"/>
  <c r="N66" i="49"/>
  <c r="N29" i="49"/>
  <c r="N24" i="49"/>
  <c r="N281" i="31"/>
  <c r="N264" i="31"/>
  <c r="N140" i="31"/>
  <c r="N74" i="31"/>
  <c r="N126" i="50"/>
  <c r="N147" i="50"/>
  <c r="N11" i="30"/>
  <c r="N16" i="30"/>
  <c r="N109" i="49"/>
  <c r="N99" i="49"/>
  <c r="N94" i="49"/>
  <c r="N65" i="49"/>
  <c r="N51" i="49"/>
  <c r="N23" i="49"/>
  <c r="N12" i="49"/>
  <c r="N6" i="49"/>
  <c r="N35" i="37"/>
  <c r="N21" i="37"/>
  <c r="N274" i="31"/>
  <c r="N247" i="31"/>
  <c r="N220" i="31"/>
  <c r="N193" i="31"/>
  <c r="N176" i="31"/>
  <c r="N171" i="31"/>
  <c r="N144" i="31"/>
  <c r="N139" i="31"/>
  <c r="N133" i="31"/>
  <c r="N106" i="31"/>
  <c r="N79" i="31"/>
  <c r="N52" i="31"/>
  <c r="N25" i="31"/>
  <c r="N185" i="50"/>
  <c r="N174" i="50"/>
  <c r="N130" i="50"/>
  <c r="N125" i="50"/>
  <c r="N119" i="50"/>
  <c r="N114" i="50"/>
  <c r="N98" i="50"/>
  <c r="N92" i="50"/>
  <c r="N71" i="50"/>
  <c r="N44" i="50"/>
  <c r="N39" i="50"/>
  <c r="N27" i="55"/>
  <c r="N61" i="42"/>
  <c r="N56" i="42"/>
  <c r="N24" i="56"/>
  <c r="N8" i="56"/>
  <c r="N183" i="60"/>
  <c r="N172" i="60"/>
  <c r="N52" i="60"/>
  <c r="N47" i="60"/>
  <c r="N32" i="60"/>
  <c r="N10" i="60"/>
  <c r="N9" i="30"/>
  <c r="N108" i="49"/>
  <c r="N103" i="49"/>
  <c r="N89" i="49"/>
  <c r="N41" i="49"/>
  <c r="N27" i="49"/>
  <c r="N22" i="49"/>
  <c r="N11" i="49"/>
  <c r="N5" i="49"/>
  <c r="N39" i="37"/>
  <c r="N25" i="37"/>
  <c r="N11" i="37"/>
  <c r="N284" i="31"/>
  <c r="N279" i="31"/>
  <c r="N273" i="31"/>
  <c r="N246" i="31"/>
  <c r="N219" i="31"/>
  <c r="N192" i="31"/>
  <c r="N165" i="31"/>
  <c r="N148" i="31"/>
  <c r="N143" i="31"/>
  <c r="N116" i="31"/>
  <c r="N111" i="31"/>
  <c r="N105" i="31"/>
  <c r="N78" i="31"/>
  <c r="N51" i="31"/>
  <c r="N24" i="31"/>
  <c r="N10" i="38"/>
  <c r="N216" i="50"/>
  <c r="N184" i="50"/>
  <c r="N173" i="50"/>
  <c r="N151" i="50"/>
  <c r="N134" i="50"/>
  <c r="N113" i="50"/>
  <c r="N97" i="50"/>
  <c r="N81" i="50"/>
  <c r="N70" i="50"/>
  <c r="N55" i="50"/>
  <c r="N43" i="50"/>
  <c r="N33" i="50"/>
  <c r="N28" i="50"/>
  <c r="N6" i="50"/>
  <c r="N32" i="55"/>
  <c r="N26" i="55"/>
  <c r="N11" i="55"/>
  <c r="N50" i="42"/>
  <c r="N45" i="42"/>
  <c r="N35" i="42"/>
  <c r="N176" i="60"/>
  <c r="N171" i="60"/>
  <c r="N155" i="60"/>
  <c r="N134" i="60"/>
  <c r="N51" i="60"/>
  <c r="N31" i="60"/>
  <c r="N15" i="60"/>
  <c r="N4" i="60"/>
  <c r="N24" i="30"/>
  <c r="N12" i="30"/>
  <c r="N88" i="49"/>
  <c r="N84" i="49"/>
  <c r="N21" i="49"/>
  <c r="N4" i="49"/>
  <c r="N38" i="37"/>
  <c r="N10" i="37"/>
  <c r="N288" i="31"/>
  <c r="N283" i="31"/>
  <c r="N256" i="31"/>
  <c r="N251" i="31"/>
  <c r="N245" i="31"/>
  <c r="N218" i="31"/>
  <c r="N191" i="31"/>
  <c r="N164" i="31"/>
  <c r="N137" i="31"/>
  <c r="N120" i="31"/>
  <c r="N115" i="31"/>
  <c r="N88" i="31"/>
  <c r="N83" i="31"/>
  <c r="N77" i="31"/>
  <c r="N50" i="31"/>
  <c r="N3" i="38"/>
  <c r="N20" i="38"/>
  <c r="N15" i="38"/>
  <c r="N4" i="38"/>
  <c r="N183" i="50"/>
  <c r="N172" i="50"/>
  <c r="N150" i="50"/>
  <c r="N123" i="50"/>
  <c r="N117" i="50"/>
  <c r="N112" i="50"/>
  <c r="N96" i="50"/>
  <c r="N80" i="50"/>
  <c r="N69" i="50"/>
  <c r="N32" i="50"/>
  <c r="N21" i="50"/>
  <c r="N5" i="50"/>
  <c r="N25" i="55"/>
  <c r="N34" i="42"/>
  <c r="N29" i="42"/>
  <c r="N19" i="42"/>
  <c r="N14" i="42"/>
  <c r="N6" i="56"/>
  <c r="N196" i="60"/>
  <c r="N175" i="60"/>
  <c r="N170" i="60"/>
  <c r="N133" i="60"/>
  <c r="N128" i="60"/>
  <c r="N108" i="60"/>
  <c r="N92" i="60"/>
  <c r="N50" i="60"/>
  <c r="N41" i="60"/>
  <c r="N30" i="60"/>
  <c r="N19" i="60"/>
  <c r="N5" i="30"/>
  <c r="N9" i="49"/>
  <c r="N28" i="37"/>
  <c r="N277" i="31"/>
  <c r="N260" i="31"/>
  <c r="N255" i="31"/>
  <c r="N228" i="31"/>
  <c r="N223" i="31"/>
  <c r="N217" i="31"/>
  <c r="N190" i="31"/>
  <c r="N163" i="31"/>
  <c r="N136" i="31"/>
  <c r="N109" i="31"/>
  <c r="N92" i="31"/>
  <c r="N87" i="31"/>
  <c r="N60" i="31"/>
  <c r="N55" i="31"/>
  <c r="N49" i="31"/>
  <c r="N22" i="31"/>
  <c r="N214" i="50"/>
  <c r="N188" i="50"/>
  <c r="N182" i="50"/>
  <c r="N171" i="50"/>
  <c r="N122" i="50"/>
  <c r="N111" i="50"/>
  <c r="N95" i="50"/>
  <c r="N79" i="50"/>
  <c r="N36" i="50"/>
  <c r="N31" i="50"/>
  <c r="N26" i="50"/>
  <c r="N20" i="50"/>
  <c r="N15" i="50"/>
  <c r="N4" i="50"/>
  <c r="N9" i="55"/>
  <c r="N33" i="42"/>
  <c r="N28" i="42"/>
  <c r="N13" i="42"/>
  <c r="N8" i="42"/>
  <c r="N3" i="56"/>
  <c r="N42" i="56"/>
  <c r="N195" i="60"/>
  <c r="N153" i="60"/>
  <c r="N132" i="60"/>
  <c r="N127" i="60"/>
  <c r="N113" i="60"/>
  <c r="N102" i="60"/>
  <c r="N81" i="60"/>
  <c r="N76" i="60"/>
  <c r="N71" i="60"/>
  <c r="N48" i="49"/>
  <c r="N18" i="37"/>
  <c r="N276" i="31"/>
  <c r="N249" i="31"/>
  <c r="N232" i="31"/>
  <c r="N227" i="31"/>
  <c r="N200" i="31"/>
  <c r="N195" i="31"/>
  <c r="N189" i="31"/>
  <c r="N162" i="31"/>
  <c r="N135" i="31"/>
  <c r="N108" i="31"/>
  <c r="N81" i="31"/>
  <c r="N64" i="31"/>
  <c r="N59" i="31"/>
  <c r="N32" i="31"/>
  <c r="N27" i="31"/>
  <c r="N12" i="31"/>
  <c r="N28" i="38"/>
  <c r="N7" i="38"/>
  <c r="N224" i="50"/>
  <c r="N213" i="50"/>
  <c r="N181" i="50"/>
  <c r="N154" i="50"/>
  <c r="N148" i="50"/>
  <c r="N137" i="50"/>
  <c r="N127" i="50"/>
  <c r="N121" i="50"/>
  <c r="N94" i="50"/>
  <c r="N78" i="50"/>
  <c r="N25" i="50"/>
  <c r="N19" i="50"/>
  <c r="N14" i="50"/>
  <c r="N9" i="50"/>
  <c r="N34" i="55"/>
  <c r="N29" i="55"/>
  <c r="N8" i="55"/>
  <c r="N27" i="42"/>
  <c r="N12" i="42"/>
  <c r="N7" i="42"/>
  <c r="N10" i="56"/>
  <c r="N106" i="60"/>
  <c r="N101" i="60"/>
  <c r="N80" i="60"/>
  <c r="N70" i="60"/>
  <c r="N39" i="60"/>
  <c r="N12" i="38"/>
  <c r="N218" i="50"/>
  <c r="N202" i="50"/>
  <c r="N164" i="50"/>
  <c r="N158" i="50"/>
  <c r="N142" i="50"/>
  <c r="N88" i="50"/>
  <c r="N83" i="50"/>
  <c r="N67" i="50"/>
  <c r="N51" i="50"/>
  <c r="N8" i="50"/>
  <c r="N23" i="55"/>
  <c r="N42" i="42"/>
  <c r="N35" i="56"/>
  <c r="N25" i="56"/>
  <c r="N4" i="56"/>
  <c r="N168" i="60"/>
  <c r="N157" i="60"/>
  <c r="N136" i="60"/>
  <c r="N116" i="60"/>
  <c r="N90" i="60"/>
  <c r="N64" i="60"/>
  <c r="N28" i="60"/>
  <c r="N17" i="60"/>
  <c r="N105" i="60"/>
  <c r="N100" i="60"/>
  <c r="N53" i="60"/>
  <c r="N38" i="60"/>
  <c r="N33" i="60"/>
  <c r="N22" i="60"/>
  <c r="N63" i="49"/>
  <c r="N58" i="49"/>
  <c r="N104" i="49"/>
  <c r="N53" i="49"/>
  <c r="N10" i="49"/>
  <c r="N13" i="60"/>
  <c r="N179" i="60"/>
  <c r="N109" i="60"/>
  <c r="N60" i="60"/>
  <c r="N55" i="60"/>
  <c r="N27" i="60"/>
  <c r="N83" i="60"/>
  <c r="N204" i="60"/>
  <c r="N123" i="60"/>
  <c r="B12" i="57"/>
  <c r="N165" i="60"/>
  <c r="N122" i="60"/>
  <c r="N95" i="60"/>
  <c r="N46" i="60"/>
  <c r="N181" i="60"/>
  <c r="N154" i="60"/>
  <c r="N148" i="60"/>
  <c r="N111" i="60"/>
  <c r="N84" i="60"/>
  <c r="N78" i="60"/>
  <c r="N14" i="60"/>
  <c r="N8" i="60"/>
  <c r="N23" i="56"/>
  <c r="N12" i="56"/>
  <c r="N26" i="56"/>
  <c r="N9" i="56"/>
  <c r="N40" i="56"/>
  <c r="N37" i="56"/>
  <c r="N36" i="56"/>
  <c r="N14" i="56"/>
  <c r="N27" i="56"/>
  <c r="N7" i="56"/>
  <c r="N46" i="56"/>
  <c r="N18" i="56"/>
  <c r="N16" i="42"/>
  <c r="N58" i="42"/>
  <c r="N4" i="42"/>
  <c r="N44" i="42"/>
  <c r="N55" i="42"/>
  <c r="N39" i="42"/>
  <c r="N37" i="55"/>
  <c r="N16" i="55"/>
  <c r="N28" i="55"/>
  <c r="N14" i="55"/>
  <c r="N30" i="55"/>
  <c r="N13" i="50"/>
  <c r="N52" i="50"/>
  <c r="N24" i="50"/>
  <c r="N140" i="50"/>
  <c r="N41" i="50"/>
  <c r="N23" i="50"/>
  <c r="N192" i="50"/>
  <c r="N168" i="50"/>
  <c r="N149" i="50"/>
  <c r="N85" i="50"/>
  <c r="N50" i="50"/>
  <c r="N22" i="50"/>
  <c r="N11" i="50"/>
  <c r="N209" i="50"/>
  <c r="N131" i="50"/>
  <c r="N102" i="50"/>
  <c r="N197" i="50"/>
  <c r="N191" i="50"/>
  <c r="N179" i="50"/>
  <c r="N187" i="50"/>
  <c r="N160" i="50"/>
  <c r="N136" i="50"/>
  <c r="N107" i="50"/>
  <c r="N66" i="50"/>
  <c r="N60" i="50"/>
  <c r="N10" i="50"/>
  <c r="N38" i="50"/>
  <c r="N27" i="50"/>
  <c r="N159" i="50"/>
  <c r="N153" i="50"/>
  <c r="N135" i="50"/>
  <c r="N106" i="50"/>
  <c r="N65" i="50"/>
  <c r="N13" i="38"/>
  <c r="N23" i="38"/>
  <c r="N27" i="38"/>
  <c r="N14" i="38"/>
  <c r="N8" i="38"/>
  <c r="N243" i="31"/>
  <c r="N215" i="31"/>
  <c r="N187" i="31"/>
  <c r="N159" i="31"/>
  <c r="N131" i="31"/>
  <c r="N103" i="31"/>
  <c r="N75" i="31"/>
  <c r="N47" i="31"/>
  <c r="N13" i="31"/>
  <c r="N265" i="31"/>
  <c r="N237" i="31"/>
  <c r="N209" i="31"/>
  <c r="N181" i="31"/>
  <c r="N153" i="31"/>
  <c r="N125" i="31"/>
  <c r="N97" i="31"/>
  <c r="N69" i="31"/>
  <c r="N41" i="31"/>
  <c r="N23" i="31"/>
  <c r="N19" i="31"/>
  <c r="N271" i="31"/>
  <c r="N5" i="31"/>
  <c r="N290" i="31"/>
  <c r="N285" i="31"/>
  <c r="N262" i="31"/>
  <c r="N257" i="31"/>
  <c r="N234" i="31"/>
  <c r="N229" i="31"/>
  <c r="N206" i="31"/>
  <c r="N201" i="31"/>
  <c r="N178" i="31"/>
  <c r="N173" i="31"/>
  <c r="N150" i="31"/>
  <c r="N145" i="31"/>
  <c r="N122" i="31"/>
  <c r="N117" i="31"/>
  <c r="N94" i="31"/>
  <c r="N89" i="31"/>
  <c r="N66" i="31"/>
  <c r="N61" i="31"/>
  <c r="N38" i="31"/>
  <c r="N33" i="31"/>
  <c r="N9" i="31"/>
  <c r="N3" i="31"/>
  <c r="N14" i="31"/>
  <c r="N3" i="49"/>
  <c r="N8" i="49"/>
  <c r="N79" i="49"/>
  <c r="N37" i="49"/>
  <c r="N5" i="37"/>
  <c r="N40" i="37"/>
  <c r="N9" i="37"/>
  <c r="N14" i="49"/>
  <c r="N38" i="49"/>
  <c r="N7" i="30"/>
  <c r="N14" i="30"/>
  <c r="N23" i="30"/>
  <c r="N13" i="30"/>
  <c r="N21" i="30"/>
  <c r="N3" i="30"/>
  <c r="N27" i="30"/>
  <c r="N28" i="30"/>
  <c r="E11" i="57"/>
  <c r="D11" i="57"/>
  <c r="C11" i="57"/>
  <c r="E10" i="57"/>
  <c r="D10" i="57"/>
  <c r="C10" i="57"/>
  <c r="E9" i="57"/>
  <c r="D9" i="57"/>
  <c r="C9" i="57"/>
  <c r="E8" i="57"/>
  <c r="D8" i="57"/>
  <c r="C8" i="57"/>
  <c r="E7" i="57"/>
  <c r="D7" i="57"/>
  <c r="C7" i="57"/>
  <c r="E6" i="57"/>
  <c r="D6" i="57"/>
  <c r="E5" i="57"/>
  <c r="D5" i="57"/>
  <c r="E4" i="57"/>
  <c r="D4" i="57"/>
  <c r="E3" i="57"/>
  <c r="D3" i="57"/>
  <c r="C6" i="57"/>
  <c r="C5" i="57"/>
  <c r="C4" i="57"/>
  <c r="C3" i="57"/>
  <c r="D13" i="57" l="1"/>
  <c r="C13" i="57"/>
  <c r="E13" i="57"/>
  <c r="N42" i="37"/>
  <c r="L5" i="57" s="1"/>
  <c r="N48" i="56"/>
  <c r="L11" i="57" s="1"/>
  <c r="N33" i="30"/>
  <c r="L4" i="57" s="1"/>
  <c r="N68" i="42"/>
  <c r="L10" i="57" s="1"/>
  <c r="N31" i="38"/>
  <c r="L7" i="57" s="1"/>
  <c r="N226" i="50"/>
  <c r="L8" i="57" s="1"/>
  <c r="N40" i="55"/>
  <c r="L9" i="57" s="1"/>
  <c r="N207" i="60"/>
  <c r="L12" i="57" s="1"/>
  <c r="B11" i="57"/>
  <c r="F11" i="57"/>
  <c r="J11" i="57" s="1"/>
  <c r="B7" i="57"/>
  <c r="N294" i="31"/>
  <c r="L6" i="57" s="1"/>
  <c r="L3" i="57"/>
  <c r="B4" i="57"/>
  <c r="B3" i="57"/>
  <c r="B10" i="57"/>
  <c r="B9" i="57"/>
  <c r="B8" i="57"/>
  <c r="B6" i="57"/>
  <c r="B5" i="57"/>
  <c r="A1" i="58"/>
  <c r="B1" i="58"/>
  <c r="C1" i="58"/>
  <c r="D1" i="58"/>
  <c r="E1" i="58"/>
  <c r="F1" i="58"/>
  <c r="A2" i="58"/>
  <c r="B2" i="58"/>
  <c r="C2" i="58"/>
  <c r="D2" i="58"/>
  <c r="E2" i="58"/>
  <c r="F2" i="58"/>
  <c r="G2" i="58"/>
  <c r="A3" i="58"/>
  <c r="A4" i="58"/>
  <c r="A5" i="58"/>
  <c r="A6" i="58"/>
  <c r="A7" i="58"/>
  <c r="A8" i="58"/>
  <c r="A9" i="58"/>
  <c r="A10" i="58"/>
  <c r="A11" i="58"/>
  <c r="B13" i="57" l="1"/>
  <c r="L13" i="57"/>
  <c r="E11" i="58"/>
  <c r="D11" i="58"/>
  <c r="E10" i="58"/>
  <c r="D10" i="58"/>
  <c r="E9" i="58"/>
  <c r="D9" i="58"/>
  <c r="E8" i="58"/>
  <c r="D8" i="58"/>
  <c r="C8" i="58"/>
  <c r="E7" i="58"/>
  <c r="D7" i="58"/>
  <c r="C7" i="58"/>
  <c r="E6" i="58"/>
  <c r="D6" i="58"/>
  <c r="C6" i="58"/>
  <c r="E5" i="58"/>
  <c r="D5" i="58"/>
  <c r="E4" i="58"/>
  <c r="D4" i="58"/>
  <c r="E3" i="58"/>
  <c r="D3" i="58"/>
  <c r="C3" i="58"/>
  <c r="F9" i="57" l="1"/>
  <c r="C9" i="58"/>
  <c r="F10" i="57"/>
  <c r="C10" i="58"/>
  <c r="C11" i="58"/>
  <c r="F5" i="57"/>
  <c r="C5" i="58"/>
  <c r="F4" i="57"/>
  <c r="C4" i="58"/>
  <c r="F7" i="57"/>
  <c r="F8" i="57"/>
  <c r="F6" i="57"/>
  <c r="F3" i="57"/>
  <c r="J3" i="57" s="1"/>
  <c r="B11" i="58"/>
  <c r="B10" i="58"/>
  <c r="B9" i="58"/>
  <c r="B8" i="58"/>
  <c r="B7" i="58"/>
  <c r="B6" i="58"/>
  <c r="B5" i="58"/>
  <c r="B4" i="58"/>
  <c r="B3" i="58"/>
  <c r="F4" i="58" l="1"/>
  <c r="J4" i="57"/>
  <c r="F11" i="58"/>
  <c r="F10" i="58"/>
  <c r="J10" i="57"/>
  <c r="F9" i="58"/>
  <c r="J9" i="57"/>
  <c r="F8" i="58"/>
  <c r="J8" i="57"/>
  <c r="F6" i="58"/>
  <c r="J6" i="57"/>
  <c r="F7" i="58"/>
  <c r="J7" i="57"/>
  <c r="F5" i="58"/>
  <c r="J5" i="57"/>
  <c r="F3" i="58"/>
  <c r="F13" i="57"/>
  <c r="J13" i="57" l="1"/>
  <c r="G11" i="57"/>
  <c r="G11" i="58" s="1"/>
  <c r="G12" i="57"/>
  <c r="K11" i="57"/>
  <c r="M11" i="57"/>
  <c r="G3" i="57"/>
  <c r="G9" i="57"/>
  <c r="G10" i="57"/>
  <c r="G4" i="57"/>
  <c r="G5" i="57"/>
  <c r="G6" i="57"/>
  <c r="G7" i="57"/>
  <c r="G7" i="58" s="1"/>
  <c r="G8" i="57"/>
  <c r="M8" i="57" l="1"/>
  <c r="G8" i="58"/>
  <c r="M6" i="57"/>
  <c r="G6" i="58"/>
  <c r="M5" i="57"/>
  <c r="G5" i="58"/>
  <c r="M4" i="57"/>
  <c r="G4" i="58"/>
  <c r="M10" i="57"/>
  <c r="G10" i="58"/>
  <c r="M9" i="57"/>
  <c r="G9" i="58"/>
  <c r="M3" i="57"/>
  <c r="G3" i="58"/>
  <c r="G13" i="57"/>
  <c r="K12" i="57"/>
  <c r="G12" i="58"/>
  <c r="M12" i="57"/>
  <c r="M7" i="57"/>
  <c r="K5" i="57"/>
  <c r="K10" i="57"/>
  <c r="K3" i="57"/>
  <c r="K8" i="57"/>
  <c r="K6" i="57"/>
  <c r="K4" i="57"/>
  <c r="K9" i="57"/>
  <c r="K7" i="57"/>
  <c r="M13" i="57" l="1"/>
  <c r="G13" i="58"/>
  <c r="K13" i="57"/>
</calcChain>
</file>

<file path=xl/sharedStrings.xml><?xml version="1.0" encoding="utf-8"?>
<sst xmlns="http://schemas.openxmlformats.org/spreadsheetml/2006/main" count="6731" uniqueCount="2270">
  <si>
    <t>Functional Area</t>
  </si>
  <si>
    <t>Total # of requirements</t>
  </si>
  <si>
    <t>Priority</t>
  </si>
  <si>
    <t>Weighted Max Score</t>
  </si>
  <si>
    <t>Calculated Weighted Priority</t>
  </si>
  <si>
    <t>Updated Weighted Priority</t>
  </si>
  <si>
    <t>Critical</t>
  </si>
  <si>
    <t>Important</t>
  </si>
  <si>
    <t>Desirable</t>
  </si>
  <si>
    <t>Max Score</t>
  </si>
  <si>
    <t>Max Weighted Score</t>
  </si>
  <si>
    <t>Vendor Score</t>
  </si>
  <si>
    <t>Weighted Vendor Score</t>
  </si>
  <si>
    <t>Asset Registry</t>
  </si>
  <si>
    <t>Asset Condition and Assessment</t>
  </si>
  <si>
    <t>Work Request (Service Request)</t>
  </si>
  <si>
    <t>Work Planning and Management</t>
  </si>
  <si>
    <t>Warranty Management</t>
  </si>
  <si>
    <t>Inventory/ Warehouse Management</t>
  </si>
  <si>
    <t>Planning and Budgeting</t>
  </si>
  <si>
    <t>Reporting and Analytics</t>
  </si>
  <si>
    <t>Data Access and Integration</t>
  </si>
  <si>
    <t>Technical</t>
  </si>
  <si>
    <t>Priority Definitions:</t>
  </si>
  <si>
    <r>
      <rPr>
        <b/>
        <sz val="11"/>
        <color theme="1"/>
        <rFont val="Aptos Narrow"/>
        <family val="2"/>
      </rPr>
      <t xml:space="preserve">Critical: </t>
    </r>
    <r>
      <rPr>
        <sz val="11"/>
        <color theme="1"/>
        <rFont val="Aptos Narrow"/>
        <family val="2"/>
      </rPr>
      <t>Functionality is critical to STA's core business</t>
    </r>
  </si>
  <si>
    <r>
      <rPr>
        <b/>
        <sz val="11"/>
        <color theme="1"/>
        <rFont val="Aptos Narrow"/>
        <family val="2"/>
      </rPr>
      <t xml:space="preserve">Important: </t>
    </r>
    <r>
      <rPr>
        <sz val="11"/>
        <color theme="1"/>
        <rFont val="Aptos Narrow"/>
        <family val="2"/>
      </rPr>
      <t>Functionality is directly related to STA's core business, and aids overall efficiency and/or effectiveness</t>
    </r>
  </si>
  <si>
    <r>
      <rPr>
        <b/>
        <sz val="11"/>
        <color theme="1"/>
        <rFont val="Aptos Narrow"/>
        <family val="2"/>
      </rPr>
      <t xml:space="preserve">Desirable: </t>
    </r>
    <r>
      <rPr>
        <sz val="11"/>
        <color theme="1"/>
        <rFont val="Aptos Narrow"/>
        <family val="2"/>
      </rPr>
      <t>Functionality is a "nice to have", but not critical to the business or overall efficiency/effectiveness</t>
    </r>
  </si>
  <si>
    <r>
      <t xml:space="preserve"> Weights
</t>
    </r>
    <r>
      <rPr>
        <b/>
        <sz val="8"/>
        <color rgb="FFFFFFFF"/>
        <rFont val="Aptos Narrow"/>
        <family val="2"/>
      </rPr>
      <t>(Before Tech Req Added)</t>
    </r>
  </si>
  <si>
    <r>
      <t xml:space="preserve"> Weights
</t>
    </r>
    <r>
      <rPr>
        <b/>
        <sz val="8"/>
        <color rgb="FFFFFFFF"/>
        <rFont val="Aptos Narrow"/>
        <family val="2"/>
      </rPr>
      <t>(Tech Req Added)</t>
    </r>
  </si>
  <si>
    <t>Scoring Key</t>
  </si>
  <si>
    <t>Priority Scores</t>
  </si>
  <si>
    <t>Vendor Response Scores</t>
  </si>
  <si>
    <t>[Value to be Hidden]</t>
  </si>
  <si>
    <t>Definitions  /Use</t>
  </si>
  <si>
    <t>Out-of-the-Box with Configuration</t>
  </si>
  <si>
    <t xml:space="preserve">Modification to Base Code </t>
  </si>
  <si>
    <t>Customization</t>
  </si>
  <si>
    <t>Third-Party</t>
  </si>
  <si>
    <t>Third parties are treated the same as "off the shelf" since the vendor is responsible for all integrations</t>
  </si>
  <si>
    <t>Third-Party with Customization</t>
  </si>
  <si>
    <t>Third party customizations are treated the same as "customization"</t>
  </si>
  <si>
    <t>Does Not Meet</t>
  </si>
  <si>
    <t>Customization Estimate</t>
  </si>
  <si>
    <t>Value</t>
  </si>
  <si>
    <t>Small: Customization(s) requiring up to a total of 80 hours for specification, development and unit testing</t>
  </si>
  <si>
    <t>Small</t>
  </si>
  <si>
    <t>Medium: Customization(s) requiring a total of 80 to 160 hours for specification, development and unit testing</t>
  </si>
  <si>
    <t>Medium</t>
  </si>
  <si>
    <t>Customization(s) requiring greater than 160 hours for specification, development and unit testing</t>
  </si>
  <si>
    <t>Large</t>
  </si>
  <si>
    <t>Spokane Transit Authority</t>
  </si>
  <si>
    <t>RFP 2025-11109: Enterprise Asset Management Software and Related Services</t>
  </si>
  <si>
    <t>Proposer:</t>
  </si>
  <si>
    <t>Instructions to Proposers</t>
  </si>
  <si>
    <t xml:space="preserve">It is the Proposer's responsibility to ensure that all cell values are populated as needed. </t>
  </si>
  <si>
    <t>Cells highlighted in green indicates cells to be populated by the Proposers. Other cells are locked to prevent inadvertent edits.</t>
  </si>
  <si>
    <t>Please select a response for each requirement from the drop-down menu. Any requirement that has a blank response will be treated as "Does Not Meet".</t>
  </si>
  <si>
    <t>Please refer to the RFP for a full set of instructions.</t>
  </si>
  <si>
    <t>Req. #</t>
  </si>
  <si>
    <t>Category</t>
  </si>
  <si>
    <t>Sub-Category</t>
  </si>
  <si>
    <t>Business (Functional) Requirement</t>
  </si>
  <si>
    <t>(Critical
Important
Desirable)</t>
  </si>
  <si>
    <t>Proposer Response</t>
  </si>
  <si>
    <r>
      <t xml:space="preserve">Customization Estimate, if Applicable
</t>
    </r>
    <r>
      <rPr>
        <b/>
        <sz val="9"/>
        <color rgb="FFFFFFFF"/>
        <rFont val="Aptos Narrow"/>
        <family val="2"/>
        <scheme val="minor"/>
      </rPr>
      <t>(Enter Estimated Hours for specification, development and unit testing)</t>
    </r>
  </si>
  <si>
    <t>Core EAM Module(s)</t>
  </si>
  <si>
    <t>Third Party Solution(s)</t>
  </si>
  <si>
    <t>Comments/Notes</t>
  </si>
  <si>
    <t>.</t>
  </si>
  <si>
    <t>Response</t>
  </si>
  <si>
    <t>Total</t>
  </si>
  <si>
    <t>AR1</t>
  </si>
  <si>
    <t>Asset Identification</t>
  </si>
  <si>
    <t>Provide a flexible/extensible asset data repository to support managing all types of assets and various levels of asset hierarchy</t>
  </si>
  <si>
    <t>AR2</t>
  </si>
  <si>
    <t>Able to identify assets as owned, managed and/or maintained by STA or third parties</t>
  </si>
  <si>
    <t>AR3</t>
  </si>
  <si>
    <t>Uniquely identify and define each asset in STA’s asset inventory and store general asset reference information for each asset</t>
  </si>
  <si>
    <t>AR4</t>
  </si>
  <si>
    <t>Allow STA to assign a unique, permanent asset identifier to an asset that will remain the same for the life of the asset</t>
  </si>
  <si>
    <t>AR5</t>
  </si>
  <si>
    <t xml:space="preserve">Allow STA to designate an asset name for each asset </t>
  </si>
  <si>
    <t>AR6</t>
  </si>
  <si>
    <t xml:space="preserve">Allow STA to store a free form text description of each asset </t>
  </si>
  <si>
    <t>AR7</t>
  </si>
  <si>
    <t>Allow STA to define an alternate asset ID number to identify the asset (potential uses for the alternate ID number are to cross-reference with an energy management system number, legacy number, to indicate a property tag number, etc.)</t>
  </si>
  <si>
    <t>AR8</t>
  </si>
  <si>
    <t>Maintain general asset information: asset class and subclass/type, description, asset status and disposition (sub-status), associated cost center, asset owner, asset operator, maintenance location, asset criticality, OEM, and serial numbers where applicable</t>
  </si>
  <si>
    <t>AR9</t>
  </si>
  <si>
    <t>Ability to maintain general information and maintenance records and associate directly to a specific asset</t>
  </si>
  <si>
    <t>AR10</t>
  </si>
  <si>
    <t>Ability to define and associate attributes for each asset, asset class, and/or asset type. Attributes may include, but not limited to asset manufacturer, make and model, manufacturer part number</t>
  </si>
  <si>
    <t>AR11</t>
  </si>
  <si>
    <t>Provide the capability to generate or print physical asset ID tags to affix to the asset; the physical tag will contain STA's specified data on the asset</t>
  </si>
  <si>
    <t>AR12</t>
  </si>
  <si>
    <t>Asset Acquisition Data</t>
  </si>
  <si>
    <t>Track detailed information on the acquisition of both purchased and constructed assets</t>
  </si>
  <si>
    <t>AR13</t>
  </si>
  <si>
    <t>Allow a designation as to how the asset was acquired (e.g., purchased new, purchased used, constructed, refurbished, donated, leased/rented, etc.) based on STA's defined categories</t>
  </si>
  <si>
    <t>AR14</t>
  </si>
  <si>
    <t>Capture the acquisition cost detail based on STA's defined categories, such as purchase cost, contractor cost, design cost, etc. and designate a total acquisition cost</t>
  </si>
  <si>
    <t>AR15</t>
  </si>
  <si>
    <t>Store the source of the asset, such as a vendor name, contractor name, etc., and provide the ability to cross-reference the source with supplier file in the procurement or contracts system of record</t>
  </si>
  <si>
    <t>AR16</t>
  </si>
  <si>
    <t>Capture the source of funds for the asset acquisition, including the ability to designate multiple grants, funds and funding sources; identify each funding source as capital or operating</t>
  </si>
  <si>
    <t>AR17</t>
  </si>
  <si>
    <t>Provide a cross reference to the primary acquisition documents, such as PO number, contract number, Building Information Model (BIM) number, project number, etc.</t>
  </si>
  <si>
    <t>AR18</t>
  </si>
  <si>
    <t>Store the estimated useful life of the asset (in years) and projected retirement/replacement date</t>
  </si>
  <si>
    <t>AR19</t>
  </si>
  <si>
    <t>Store the major milestone dates for the asset acquisition process as defined by STA, such as purchase or project completion date, acceptance date, date placed in-service, etc.</t>
  </si>
  <si>
    <t>AR20</t>
  </si>
  <si>
    <t>Store lease/rental information for any assets which are leased by STA</t>
  </si>
  <si>
    <t>AR21</t>
  </si>
  <si>
    <t>Onboarding and Retirement</t>
  </si>
  <si>
    <t>Support the ability to commission new assets placed in service and to decommission, retire and dispose of assets that are no longer to be deployed</t>
  </si>
  <si>
    <t>AR22</t>
  </si>
  <si>
    <t>Provide the capability to obtain and upload/import assets electronically through an interface file from a contractor/provider during the facility/asset turn-over process. This may include a file from bus manufacturer with relevant bus information</t>
  </si>
  <si>
    <t>AR23</t>
  </si>
  <si>
    <t>Support the import of new asset data in accordance with industry standards for asset onboarding and interface/data exchange</t>
  </si>
  <si>
    <t>AR24</t>
  </si>
  <si>
    <t>Support batch upload of data to the system from standard spreadsheet file formats to import various types of data from vendors (e.g., configurations, parts, work orders, etc.)</t>
  </si>
  <si>
    <t>AR25</t>
  </si>
  <si>
    <t>Support batch upload of files (such as PDFs or JPGs) connected to key data records for configurations, parts, work orders, etc.</t>
  </si>
  <si>
    <t>AR26</t>
  </si>
  <si>
    <t>The system shall support the identification and management of asset relationships, including hierarchical parent-child structures. The system must allow for:
-  Multi-level asset hierarchies linking parent and child assets.
-  Visual representation of asset relationships.</t>
  </si>
  <si>
    <t>AR27</t>
  </si>
  <si>
    <t>Provide the ability to create an asset template for use in rapidly creating a set of asset records by entering the set of unique asset identification numbers</t>
  </si>
  <si>
    <t>AR28</t>
  </si>
  <si>
    <t>Provide the capability to update asset records during "on boarding" with acceptance dates, in-service dates, warranty start dates, and other asset data; for assets initially maintained by the vendor during contracted initial service</t>
  </si>
  <si>
    <t>AR29</t>
  </si>
  <si>
    <t>Provide the ability to integrate with STA's ERP procurement and contracts functions to create new asset records based on assets purchased or received and to identify assets that are retired and/or disposed</t>
  </si>
  <si>
    <t>AR30</t>
  </si>
  <si>
    <t>Provide the ability to integrate with STA's GIS system (Esri ArcGIS Pro) to create new asset records based on assets in the GIS environment</t>
  </si>
  <si>
    <t>AR31</t>
  </si>
  <si>
    <t>Support the removal of assets from service and update the asset status based on STA's defined removal process to track the status of the asset, such as inactive, decommissioned, retired or disposed</t>
  </si>
  <si>
    <t>AR32</t>
  </si>
  <si>
    <t>Capture asset disposal information, such as reason, method of disposal, disposal date, and salvage value</t>
  </si>
  <si>
    <t>AR33</t>
  </si>
  <si>
    <t>Retain the ability to access all information and detailed history for disposed assets</t>
  </si>
  <si>
    <t>AR34</t>
  </si>
  <si>
    <t>Definition/ Reference</t>
  </si>
  <si>
    <t>Define each asset in STA’s asset inventory and store general asset reference information for each asset</t>
  </si>
  <si>
    <t>AR35</t>
  </si>
  <si>
    <t>Ability to define the contracted vendor responsible for maintaining the asset</t>
  </si>
  <si>
    <t>AR36</t>
  </si>
  <si>
    <t>Provide the ability to define asset criticality for individual assets based on a user-defined scale and provide the capability to determine criticality for asset classes, systems and subsystems based on user-defined calculation criteria. The criticality will allow STA to prioritize work of assets that have a higher criticality rating</t>
  </si>
  <si>
    <t>AR37</t>
  </si>
  <si>
    <t>Provide for recording asset lifecycle information including purchase order/contract, purchase date and cost, in-service date, projected and actual retirement dates, expected life</t>
  </si>
  <si>
    <t>AR38</t>
  </si>
  <si>
    <t>Provide links to view work/PM/inspection histories, open work including campaigns and projects, current PM/inspection schedules, asset usage/meter readings (including fluids, mileage, hours)</t>
  </si>
  <si>
    <t>AR39</t>
  </si>
  <si>
    <t>Provide links to documentation including photos, images, technical specifications, electronic parts catalogs, contractual documents</t>
  </si>
  <si>
    <t>AR40</t>
  </si>
  <si>
    <t>Provide links to warranty contracts and warranty claims for assets, major components, and parts</t>
  </si>
  <si>
    <t>AR41</t>
  </si>
  <si>
    <t>Provide multiple options to designate and search for the physical location of assets, facilities and equipment such as address, geocode (latitude/longitude/elevation), National Geodetic Survey standard coordinate system or an agency-defined location code</t>
  </si>
  <si>
    <t>AR42</t>
  </si>
  <si>
    <t>Provide the capability to search assets by multiple  location referencing schemes and other parameters</t>
  </si>
  <si>
    <t>AR43</t>
  </si>
  <si>
    <t>Facilities-Specific Reference Data</t>
  </si>
  <si>
    <t>In addition to the general asset information, provide the capabilities to support a wide variety of facilities and equipment</t>
  </si>
  <si>
    <t>AR44</t>
  </si>
  <si>
    <t>Store descriptive information such as dimensions and measurements (e.g., square-feet, number of floors, etc.) and asset use</t>
  </si>
  <si>
    <t>AR45</t>
  </si>
  <si>
    <t xml:space="preserve">Provide the ability to define, sub-divide and allocate space and/or equipment within a facility to different owners designated as responsible for operating, managing and/or maintaining the space; for example, different departments may be responsible for managing and maintaining the foundation, the grounds, the roof, the plumbing system, the HVAC, etc. </t>
  </si>
  <si>
    <t>AR46</t>
  </si>
  <si>
    <t>Allow for grouping of one or more facilities into a related campus or collection of facilities</t>
  </si>
  <si>
    <t>AR47</t>
  </si>
  <si>
    <t>Support the definition of a structural hierarchy of facilities to define floors, rooms, hallways/access, and other sub-divisions; allow STA to define attributes and characteristics (such as the use of a room, the height of a stairway, etc.)</t>
  </si>
  <si>
    <t>AR48</t>
  </si>
  <si>
    <t>Provide the ability to designate and track accessibility and ADA characteristics of a facility (including parking facilities) to the degree necessary to monitor compliance with regulatory requirements and to manage full access</t>
  </si>
  <si>
    <t>AR49</t>
  </si>
  <si>
    <t>Provide the ability to cross-reference facilities with STA's defined locations, so that facilities can be defined as the location of other assets.  For example, the location of an IT asset (router, switch) may be Facility B/Floor 2/Room 207</t>
  </si>
  <si>
    <t>AR50</t>
  </si>
  <si>
    <t>Provide the option to store occupant identification information for facilities and facility sub-divisions</t>
  </si>
  <si>
    <t>AR51</t>
  </si>
  <si>
    <t>Provide the capability to designate all facilities, sub-facilities, equipment, and components constructed with or containing hazardous, regulated, and bulk materials (e.g., asbestos, fluid storage, sand), list of types of materials and their locations</t>
  </si>
  <si>
    <t>AR52</t>
  </si>
  <si>
    <t xml:space="preserve">Allow STA to define links from the facility record to contact information for first responders, emergency plans and instructions, and notification lists </t>
  </si>
  <si>
    <t>AR53</t>
  </si>
  <si>
    <t xml:space="preserve">Accumulate facility/equipment operating information (metered) such as elapsed time, operating hours, transaction counts (e.g., trips through a security gate) and accumulate totals for life-to-date, period-to-date, calendar year-to-date, fiscal year-to-date </t>
  </si>
  <si>
    <t>AR54</t>
  </si>
  <si>
    <t>Allow multiple user defined cost categories, such as utilities, fuel and other operating costs, and accumulate totals for life-to-date, period-to-date, calendar year-to-date, fiscal year-to-date</t>
  </si>
  <si>
    <t>AR55</t>
  </si>
  <si>
    <t>Provide the ability to interface directly with facility SCADA and/or control systems to electronically record readings and measurements.</t>
  </si>
  <si>
    <t>AR56</t>
  </si>
  <si>
    <t>Asset Classes and Types</t>
  </si>
  <si>
    <t>The system shall provide a foundational capability to establish and manage parent-child asset relationships, including:
-  The ability to define hierarchical asset structures.
-  Creation, modification, and deletion of parent-child links.</t>
  </si>
  <si>
    <t>AR57</t>
  </si>
  <si>
    <t>Provide the ability to define, add, and edit various asset classes and asset types.</t>
  </si>
  <si>
    <t>AR58</t>
  </si>
  <si>
    <t>Allow an authorized user to define various asset types within an asset class (e.g., maintenance facilities could be asset types within the asset class of facilities)</t>
  </si>
  <si>
    <t>AR59</t>
  </si>
  <si>
    <t>Provide the capability to add new types of assets and to modify existing assets</t>
  </si>
  <si>
    <t>AR60</t>
  </si>
  <si>
    <t>Allow an authorized user to define/configure the types of information to be stored in the system for each asset class and asset type and provide ability to validate the entries (e.g., measurement should be between 1 and 5)</t>
  </si>
  <si>
    <t>AR61</t>
  </si>
  <si>
    <t>Provide the capability for various user-defined code tables to delineate the valid values or range of values for attributes being tracked by each asset class and asset type</t>
  </si>
  <si>
    <t>AR62</t>
  </si>
  <si>
    <t>Provide the ability for an authorized user to create templates for each asset type to facilitate entry and maintenance of individual assets into the system</t>
  </si>
  <si>
    <t>AR63</t>
  </si>
  <si>
    <t>The system shall support advanced parent-child asset relationships for comprehensive asset management, including:
-  Dependency Tracking: Capture how asset failures and maintenance tasks on child assets affect parent assets.
-  Cost Attribution: Track labor, materials, and service costs for both parent and child assets individually.
-  Lifecycle Management: Maintain historical performance data for all assets in the hierarchy.
-  Operational Impact Visibility: Highlight how issues in child assets impact service availability of parent assets.</t>
  </si>
  <si>
    <t>AR64</t>
  </si>
  <si>
    <t>Provide the capability to group assets into user-defined systems and sub-systems (e.g., HVAC systems, electrical systems, etc.) and to designate parent and child assets for a system/sub-system</t>
  </si>
  <si>
    <t>AR65</t>
  </si>
  <si>
    <t>Provide ability to track maintenance history for individual components within the hierarchy</t>
  </si>
  <si>
    <t>AR66</t>
  </si>
  <si>
    <t>Asset Meters and Measurements</t>
  </si>
  <si>
    <t xml:space="preserve">Provide the capability to define meters and measurements to capture STA's selected readings and values regarding an asset as it changes over time  </t>
  </si>
  <si>
    <t>AR67</t>
  </si>
  <si>
    <t xml:space="preserve">Allow STA to define unlimited meters and measurements to record actual values of asset characteristics for a specific asset class/type; meters are generally associated with values that can be read directly from an asset device or asset monitoring system, while measurement values are generally obtained using a measuring tool or equipment  </t>
  </si>
  <si>
    <t>AR68</t>
  </si>
  <si>
    <t>Allow list of value meters that record a value for the asset from a list (such as a switch monitor that reports the switch position as either off, on, or standby).</t>
  </si>
  <si>
    <t>AR69</t>
  </si>
  <si>
    <t>Provide capabilities to specify measurements to record the actual values of attributes and characteristics and allow the option of specifying validation parameters, such as acceptable ranges</t>
  </si>
  <si>
    <t>AR70</t>
  </si>
  <si>
    <t>Allow STA to configure the meters or measures by specifying the asset class/type to which the meter/measure applies, meter/measure ID/name, description, asset attribute or characteristic to which the meter/measure applies, type of meter/measure, unit of measure, validation parameters, and install date</t>
  </si>
  <si>
    <t>AR71</t>
  </si>
  <si>
    <t>Provide the capability to record the date/time and source (including individual) for a meter/measurement reading; and retain a history of readings for each asset</t>
  </si>
  <si>
    <t>AR72</t>
  </si>
  <si>
    <t>Allow STA to define limits for both “warning” levels and “alarm” levels that automatically trigger pre-defined actions when the limits are exceeded; for example, a reading exceeding a warning level may create an inspection work order, while an alarm may notify a supervisor</t>
  </si>
  <si>
    <t>AR73</t>
  </si>
  <si>
    <t>Provide the option to require another reading if the prior reading is out of tolerance, and to record the corrective action taken based on STA's defined actions list</t>
  </si>
  <si>
    <t>AR74</t>
  </si>
  <si>
    <t>Provide the capability to interface directly with assets or asset monitoring systems to record meter/measurements.</t>
  </si>
  <si>
    <t>AR75</t>
  </si>
  <si>
    <t>Provide the ability to continuously monitor meter readings and/or measurements through interface with an external monitoring system of device</t>
  </si>
  <si>
    <t>AR76</t>
  </si>
  <si>
    <t>Provide the capability for authorized users to modify meter readings in the case that a meter reading was recorded incorrectly while maintaining an audit trail of changes</t>
  </si>
  <si>
    <t>AR77</t>
  </si>
  <si>
    <t>Provide the capability to import meter/measurement data from external files or extracted files</t>
  </si>
  <si>
    <t>AR78</t>
  </si>
  <si>
    <t>Asset Calibration</t>
  </si>
  <si>
    <t>Provide the capability to define and track asset calibration history</t>
  </si>
  <si>
    <t>AR79</t>
  </si>
  <si>
    <t xml:space="preserve">Allow STA to define multiple calibration attributes for an asset or asset type </t>
  </si>
  <si>
    <t>AR80</t>
  </si>
  <si>
    <t>Provide the capability to enter calibration records (e.g., measurements before and after calibration, calibration description, employee, date, etc.)</t>
  </si>
  <si>
    <t>AR81</t>
  </si>
  <si>
    <t>Maintain a history of calibration transactions for an asset</t>
  </si>
  <si>
    <t>AR82</t>
  </si>
  <si>
    <t>Assignment, Status</t>
  </si>
  <si>
    <r>
      <t>Support assignment/</t>
    </r>
    <r>
      <rPr>
        <sz val="11"/>
        <rFont val="Calibri"/>
        <family val="2"/>
      </rPr>
      <t>re-assignment</t>
    </r>
    <r>
      <rPr>
        <sz val="11"/>
        <rFont val="Aptos Narrow"/>
        <family val="2"/>
        <scheme val="minor"/>
      </rPr>
      <t xml:space="preserve"> of assets to owning, operating, and maintenance/servicing locations or third party contractors</t>
    </r>
  </si>
  <si>
    <t>AR83</t>
  </si>
  <si>
    <t>Provide the capability to assign assets to individuals (e.g., radios, etc.) for a specified time limit</t>
  </si>
  <si>
    <t>AR84</t>
  </si>
  <si>
    <t>Provide business rules for automatically updating the status and disposition of an asset upon other actions/workflows including onboarding an asset, work order workflow, initiating or completing a PM, initiating a road call, disposal request, etc.</t>
  </si>
  <si>
    <t>AR85</t>
  </si>
  <si>
    <t>Asset Operating &amp; Servicing</t>
  </si>
  <si>
    <t xml:space="preserve">Allow the ability to define and accumulate multiple measures for asset usage and condition by asset class and type, including operating hours, fuel and fluid use, cycles, or energy meters  </t>
  </si>
  <si>
    <t>AR86</t>
  </si>
  <si>
    <t>Allow the ability to define multiple operating and cost statistics for assets</t>
  </si>
  <si>
    <t>AR87</t>
  </si>
  <si>
    <t>Provide multiple options for capturing usage/condition readings and statistics for  all assets, whether parent or child, including manual entry, electronically from devices, or from a user-defined table of standard usages</t>
  </si>
  <si>
    <t>AR88</t>
  </si>
  <si>
    <t>Provide ability to track performance at both the parent and child levels, including failure analysis and service life predictions</t>
  </si>
  <si>
    <t>AR89</t>
  </si>
  <si>
    <t>Provide “flags” to notify users of usage/condition measurements or statistics outside an “expected” user-defined norm (alert level) and minimum/maximum range (input error level) to identify potential problems, trigger maintenance and other asset management activities (such as replacement), or indicate measurement errors</t>
  </si>
  <si>
    <t>AR90</t>
  </si>
  <si>
    <t>Provide the capability to record power/energy/utility consumption occurring at STA's facilities and locations</t>
  </si>
  <si>
    <t>AR91</t>
  </si>
  <si>
    <t>Provide the capability to input multiple, user-defined operations cost and data fields (e.g., utilities use)</t>
  </si>
  <si>
    <t>AR92</t>
  </si>
  <si>
    <t>Maintain a transaction file of all historical readings and measurements of operating, service, and cost data accessed from the asset record to provide data for trend and performance analysis</t>
  </si>
  <si>
    <t>AR93</t>
  </si>
  <si>
    <t>Component Tracking</t>
  </si>
  <si>
    <t>Provide the capability to identify and specify major asset components, sub-components, assemblies and sub-assemblies that will be individually tracked by serial number, purchase order, lot or batch along with link to part number/bill of materials</t>
  </si>
  <si>
    <t>AR94</t>
  </si>
  <si>
    <t xml:space="preserve">Provide the ability to automatically generate a unique asset identification number for components along with the ability to associate a manufacturer serial number to the asset ID; provide for manually changing serial numbers </t>
  </si>
  <si>
    <t>AR95</t>
  </si>
  <si>
    <t>Provide the recording and history of installed date, work location, position on parent for tracked components</t>
  </si>
  <si>
    <t>AR96</t>
  </si>
  <si>
    <t>Allow for tracking of the component assets as a group (without requiring parents to be identified for reporting). For example, preparing a report for all escalator motors without identifying specific escalators</t>
  </si>
  <si>
    <t>AR97</t>
  </si>
  <si>
    <t>Allow user-defined component status and disposition categories for tracking including newly purchased, in-service, unserviceable or "bad order", under repair, serviceable, scrap or others</t>
  </si>
  <si>
    <t>AR98</t>
  </si>
  <si>
    <t>Provide the capability to automatically change the status of child serialized parts/components when the status of a parent or parent component changes</t>
  </si>
  <si>
    <t>AR99</t>
  </si>
  <si>
    <t>Provide support for multiple component movement transaction types of tracked components, including install, remove, swap, cannibalize actions; all tracked/serialized component movement transactions must be retained for historical reference and viewable from asset records</t>
  </si>
  <si>
    <t>AR100</t>
  </si>
  <si>
    <t xml:space="preserve">Provide a lookup of asset ID or serial numbers to automatically populate component movement transactions for user verification (e.g., a "remove" transaction should populate serial number currently installed, a "replace" should display serial number coming off and prompt for serial number being installed, etc.)  </t>
  </si>
  <si>
    <t>AR101</t>
  </si>
  <si>
    <t xml:space="preserve">Provide a means of performing manual component movement transactions and support for systematic movement transactions directly from work order actions </t>
  </si>
  <si>
    <t>AR102</t>
  </si>
  <si>
    <t>Provide options for alerts when performing component movement transactions when serially tracked (e.g., allow or hard stop the action when entering serial numbers of components being replaced and the system flags a serial number as being on another asset)</t>
  </si>
  <si>
    <t>AR103</t>
  </si>
  <si>
    <t>Provide a user-defined stock condition on tracked rebuildable components (new, rebuilt, scrap)</t>
  </si>
  <si>
    <t>AR104</t>
  </si>
  <si>
    <r>
      <t xml:space="preserve">Provide the capability to </t>
    </r>
    <r>
      <rPr>
        <sz val="11"/>
        <rFont val="Calibri"/>
        <family val="2"/>
      </rPr>
      <t>identify and plan for multiple</t>
    </r>
    <r>
      <rPr>
        <sz val="11"/>
        <rFont val="Aptos Narrow"/>
        <family val="2"/>
        <scheme val="minor"/>
      </rPr>
      <t xml:space="preserve"> future rebuild/replacements of components based on usage readings, repair cycles, projected remaining life, and other specified criteria</t>
    </r>
  </si>
  <si>
    <t>AR105</t>
  </si>
  <si>
    <t>Provide the capability to perform component movement transactions via a mobile device with support for native tag reading technology (e.g., bar codes, QR codes or NFC tags, using STA provided mobile devices include cameras for bar codes or QR codes, and NFC technology)</t>
  </si>
  <si>
    <t>AR106</t>
  </si>
  <si>
    <t>Provide the capability to track the locations of tracked components as they move (e.g., from "Unit 1" to "Shop A", "Shop A" to inventory, inventory to "Unit 2") along with dates of the transactions</t>
  </si>
  <si>
    <t>AR107</t>
  </si>
  <si>
    <t>Provide the capability to indicate “where used” information to identify the acceptable types of “parents” for a component, sub-component or sub-assembly and to designate multiple asset groups where the component can be used (such as parent asset make/model, parent asset manufacturer, child assets, etc.)</t>
  </si>
  <si>
    <t>AR108</t>
  </si>
  <si>
    <t>Provide the capability to track components sent to external vendors for repair (by vendor name and/or PO number) and automatically update component status upon receipt from the vendor</t>
  </si>
  <si>
    <t>AR109</t>
  </si>
  <si>
    <t xml:space="preserve">Track and report component status information on demand including the current status and location of a serialized component; historical location (i.e. prior parent asset), all components of a specific type/model, all components in a specific status; and component status information for a specific maintenance facility  </t>
  </si>
  <si>
    <t>AR110</t>
  </si>
  <si>
    <t>Advanced Asset Visualization &amp; Relationship Mapping</t>
  </si>
  <si>
    <t>The system shall provide a visual representation of asset relationships, including multi-level parent-child hierarchies. The visualization should reflect:
-  Real-time condition and maintenance status for both parent and child assets.
-  Clickable links to asset details, historical data, and active work orders.
-  Color coding or indicators for asset health and failure impacts.</t>
  </si>
  <si>
    <t>ACA1</t>
  </si>
  <si>
    <t>Asset Condition &amp; Assessment</t>
  </si>
  <si>
    <t>Condition Assessments</t>
  </si>
  <si>
    <t>Allow STA to conduct asset condition assessments and record condition either as a separate process from work orders or using work orders</t>
  </si>
  <si>
    <t>ACA2</t>
  </si>
  <si>
    <t>Allow STA to establish standard asset condition assessments for an asset class/type as a planned maintenance program, and to define, trigger, and conduct the assessments in the same way as planned maintenance work orders</t>
  </si>
  <si>
    <t>ACA3</t>
  </si>
  <si>
    <t>Provide ability to create a unique condition assessment template for each asset class and type (containing assessment steps, measurements, guidance with pictures and data requirements specific to the asset configuration and the rating scale used)</t>
  </si>
  <si>
    <t>ACA4</t>
  </si>
  <si>
    <t>Provide the ability to define assessment step results with multiple response types including a measurement value, pass/fail indicator, meter reading, pre-inspection condition, post inspection condition value (number, letter, or color), text comment, date, and inspector ID</t>
  </si>
  <si>
    <t>ACA5</t>
  </si>
  <si>
    <t>Provide ability to manually create and/or automatically generate assessment forms from the templates based on asset-specific assessment criteria</t>
  </si>
  <si>
    <t>ACA6</t>
  </si>
  <si>
    <t xml:space="preserve">Provide the ability to set a minimum frequency for each asset class/type to have a condition assessment and alarm notification for nearing or passing this limit (violation/non-compliance) </t>
  </si>
  <si>
    <t>ACA7</t>
  </si>
  <si>
    <t>Provide ability to enter specific asset information on the actual assessment including asset ID, location, date, maintainer ID, actual measurements, etc.</t>
  </si>
  <si>
    <t>ACA8</t>
  </si>
  <si>
    <t>Support the capture of additional condition assessment data specific to each asset type or maintenance feature as required to calculate the rating for each asset within an asset type, such as record measurements, update meter readings, etc.</t>
  </si>
  <si>
    <t>ACA9</t>
  </si>
  <si>
    <t>Capture the condition assessment rating in the form of an actual score (e.g., objective rating or measurement); the system must have the capability to convert this score to a letter rate or description for display, reporting and analysis using the threshold ranges established for each asset</t>
  </si>
  <si>
    <t>ACA10</t>
  </si>
  <si>
    <t>Provide the ability to enter text descriptions and notes regarding the assessment findings</t>
  </si>
  <si>
    <t>ACA11</t>
  </si>
  <si>
    <t>Provide the ability to create multiple defects and work requests for an asset based on the results of the assessment, and link the defect and subsequent corrective work orders to the assessment</t>
  </si>
  <si>
    <t>ACA12</t>
  </si>
  <si>
    <t>Support referral of conditions/defects and the associated corrective action to a specific program (e.g. capital program); and to define priority for the corrective action based on the severity of the condition and the criticality of the asset</t>
  </si>
  <si>
    <t>ACA13</t>
  </si>
  <si>
    <t>Allow users to attach photos and other files to assessment results</t>
  </si>
  <si>
    <t>ACA14</t>
  </si>
  <si>
    <t>Allow authorized user to capture condition assessment results, including taking photos and field-level validation on a mobile device</t>
  </si>
  <si>
    <t>ACA15</t>
  </si>
  <si>
    <t>Provide the ability to create an assessment route whereby the same assessment is performed against multiple similar assets, and record the specific asset ID for each asset in the route (e.g., overhead doors, roof or tunnel fans, cranes, etc.)</t>
  </si>
  <si>
    <t>ACA16</t>
  </si>
  <si>
    <t>Asset Condition Rating Scales</t>
  </si>
  <si>
    <t>Support the definition and application of multiple customized asset condition rating scales</t>
  </si>
  <si>
    <t>ACA17</t>
  </si>
  <si>
    <t>Allow STA to define multiple condition rating scales using numbering or coding to designate levels of asset condition based on STA's defined criteria; the rating scale should consist of the rating value, a description of the condition level that the rating value represents, and the data and criteria used for the rating; for example, a rating scale of 1 (poor) to 5 (excellent), using the age of the asset with specified age ranges associated with the scale values</t>
  </si>
  <si>
    <t>ACA18</t>
  </si>
  <si>
    <t>Allow STA to associate multiple rating scales with specific asset classes and types; and apply multiple ratings to individual assets for different purposes. For example, a rating scale of 1 to 5 based on age may be applied to a specific asset type for purposes of regulation reporting, while a separate scale based on industry established inspection standards may be applied to trigger maintenance action</t>
  </si>
  <si>
    <t>ACA19</t>
  </si>
  <si>
    <t>Provide the ability to define condition levels using one or a combination of asset characteristics, attributes, meters and measurements for specific asset classes and types, including asset age or percent of useful life remaining, observed asset condition (wear, rust, visible damage, etc.), measured condition (pressure, etc.), maintenance backlog (existing defects, missed PMs, etc.), and/or asset performance (percent uptime, etc.)</t>
  </si>
  <si>
    <t>ACA20</t>
  </si>
  <si>
    <t>Provide the capability to record a target condition rating for an asset, asset class, or asset type based on a specified condition rating scale</t>
  </si>
  <si>
    <t>ACA21</t>
  </si>
  <si>
    <t>Managing Condition</t>
  </si>
  <si>
    <t>Provide the capability to manage and report on asset condition</t>
  </si>
  <si>
    <t>ACA22</t>
  </si>
  <si>
    <t>Store the results of a condition assessment for each asset based on the condition rating scale for that asset type; for each condition assessment, capture the following information: condition assessment rating, date of assessment, person performing assessment, type of assessment (sample, full, spot assessment) and a unique sample identifier</t>
  </si>
  <si>
    <t>ACA23</t>
  </si>
  <si>
    <t>Provide for each asset class the ability for an authorized user to define the weighting to be given to the score for each asset type or maintenance feature within the asset class when generating a condition assessment rating for the entire asset class. The user must also enter an effective date for this weighting; the weighting will then be used to calculate the asset class condition rating or score in any reports or management scorecards or trend analysis as of the effective date entered by the user</t>
  </si>
  <si>
    <t>ACA24</t>
  </si>
  <si>
    <t>Provide ability to define the condition score for a parent asset based on the children assets at different levels of the asset hierarchy</t>
  </si>
  <si>
    <t>ACA25</t>
  </si>
  <si>
    <t>Provide the ability to track the status of the condition assessment and indicate assets for which the assessment is complete and assets still due for an assessment</t>
  </si>
  <si>
    <t>ACA26</t>
  </si>
  <si>
    <t>Store and maintain the history of condition assessments for each asset or component; for each asset or component, there must be an unlimited number of condition assessment entries</t>
  </si>
  <si>
    <t>ACA27</t>
  </si>
  <si>
    <r>
      <t xml:space="preserve">Provide the ability to inquire and report on </t>
    </r>
    <r>
      <rPr>
        <sz val="11"/>
        <color rgb="FF000000"/>
        <rFont val="Aptos Narrow"/>
        <family val="2"/>
        <scheme val="minor"/>
      </rPr>
      <t>all condition history, test results, inspection points, defects by asset type and priority</t>
    </r>
    <r>
      <rPr>
        <sz val="11"/>
        <color theme="1"/>
        <rFont val="Aptos Narrow"/>
        <family val="2"/>
        <scheme val="minor"/>
      </rPr>
      <t xml:space="preserve"> for every asset</t>
    </r>
  </si>
  <si>
    <t>ACA28</t>
  </si>
  <si>
    <t>Allow user to display/report current condition assessment data for one or more asset classes, asset types or maintenance features by actual score or the weighted average; the user must be able to select the condition assessment for each asset based on various parameters such as sample identifier, location, most recent assessment, and average of all assessments over a date range</t>
  </si>
  <si>
    <t>ACA29</t>
  </si>
  <si>
    <t>Support exporting assessment data (date/time, asset inspected, condition ratings, inspector) for external reporting requirements, reviews and audits, and for import into other software tools</t>
  </si>
  <si>
    <t>WR1</t>
  </si>
  <si>
    <t>Work Request</t>
  </si>
  <si>
    <t>Nonconformance &amp; Problem Reporting</t>
  </si>
  <si>
    <t>Provide the capability of reporting any issue related to an asset within a centralized reporting system</t>
  </si>
  <si>
    <t>WR2</t>
  </si>
  <si>
    <t>Provide the ability to control access and manage reported asset issues in either a centralized manner or with data segregated by user definition, e.g., agency, department, terminal</t>
  </si>
  <si>
    <t>WR3</t>
  </si>
  <si>
    <t>Provide the capability for anyone identified by STA, to report problems and defects or to request work for a specific asset</t>
  </si>
  <si>
    <t>WR4</t>
  </si>
  <si>
    <t>Allow employees, contractors, and other stakeholders to enter specific work requests, problems, nonconformances, and/or defects for an asset, including: identifying the asset, the asset system or component affected by the defect; person reporting the defect or request (including contact information); date and time the defect or request is reported; agency-defined priority code for request/defect; agency-defined multi-level classification codes for problems; text description of request/defect problems and symptoms, usage meter reading at the time of the defect</t>
  </si>
  <si>
    <t>WR5</t>
  </si>
  <si>
    <t>Allow STA to define fields that must be populated to report a problem, including validation for those fields</t>
  </si>
  <si>
    <t>WR6</t>
  </si>
  <si>
    <t>Provide multiple options to assist the user in identifying the specific asset with the problem/defect, such as searching by location, by type of asset, by asset number or tag number, by description keyword, displaying a picture of the asset, etc. Automatically populate the problem/defect/nonconformance/request from information related to the asset selected (such as location)</t>
  </si>
  <si>
    <t>WR7</t>
  </si>
  <si>
    <t>Provide option to search for the asset or pick the asset on a map on a mobile device, including showing a user's current location on the map</t>
  </si>
  <si>
    <t>WR8</t>
  </si>
  <si>
    <t xml:space="preserve">Allow STA to define detailed multi-level problems, symptoms and defect codes and descriptions based on the asset class/type to assist the user in defining and classifying the issue </t>
  </si>
  <si>
    <t>WR9</t>
  </si>
  <si>
    <t>Provide the capability to create standard defect/problem templates for common problems, including default defect/problem coding and routing, and a knowledge base of recommended actions</t>
  </si>
  <si>
    <t>WR10</t>
  </si>
  <si>
    <t>Provide the capability to automatically generate draft work/service requests (problem reports/defects/nonconformances) if usage, meter readings, and other condition measurements deviate from pre-defined tolerances for an asset or asset type, or if a pre-defined event occurs; a warning level indicating that a problem is developing, and an action level indicating that action must be taken to resolve the deviation</t>
  </si>
  <si>
    <t>WR11</t>
  </si>
  <si>
    <t>Allow for creation of work requests based on defects found during the performance of a PM inspection or other maintenance job and to retain the reference to the originating job order under which the defect was found</t>
  </si>
  <si>
    <t>WR12</t>
  </si>
  <si>
    <t>Provide the capability to track, as a work request (problem report), non-compliance events such as spills of regulated materials and regulatory notices of violation or non-compliance together with corrective actions taken (in the form of a work order, or through entering a comment to explain the resolution)</t>
  </si>
  <si>
    <t>WR13</t>
  </si>
  <si>
    <t>Automatically send a confirmation (e-mail, text, etc.) to the originator of the problem/defect acknowledging receipt of the problem/defect</t>
  </si>
  <si>
    <t>WR14</t>
  </si>
  <si>
    <t>Automatically route the problem/defect/nonconformance/request to the designated department or staff person responsible for the asset based on predefined criteria such as asset class/type, type of problem (e.g., electrical, plumbing) and the priority</t>
  </si>
  <si>
    <t>WR15</t>
  </si>
  <si>
    <t>Notify designated individuals when certain defects are entered, based on the type of defect and the asset location</t>
  </si>
  <si>
    <t>WR16</t>
  </si>
  <si>
    <t>Resolution Management</t>
  </si>
  <si>
    <t>Provide support for managing and resolving asset problems, defects, nonconformances, and work requests</t>
  </si>
  <si>
    <t>WR17</t>
  </si>
  <si>
    <t>Allow authorized users to edit, close (no problem found), reclassify and prioritize problems, defects, nonconformances and requests, while maintaining the initial classification of the problem (as posted) and the final classification (maintenance decision)</t>
  </si>
  <si>
    <t>WR18</t>
  </si>
  <si>
    <t>Provide the ability to create multi-level coding to categorize and classify problems, defects, nonconformances, and work requests into agency-defined categories, including the coding for the cause of the problem and the resolution.</t>
  </si>
  <si>
    <t>WR19</t>
  </si>
  <si>
    <t>Provide the capability to designate a revised priority for defects reported, including tagging defects that are related to regulations</t>
  </si>
  <si>
    <t>WR20</t>
  </si>
  <si>
    <t>Allow user to see list of defects by asset class, maintenance group, facility and priority</t>
  </si>
  <si>
    <t>WR21</t>
  </si>
  <si>
    <t>Provide the capability to identify duplicate requests, problems, nonconformances, or defect reports and to combine the reports into a single problem (while maintaining a record of each reporting incidence)</t>
  </si>
  <si>
    <t>WR22</t>
  </si>
  <si>
    <t>Provide for classification of defects and problems as “chargeable” or “non-chargeable”; non-chargeable defects and problems are excluded from equipment failure or performance statistics</t>
  </si>
  <si>
    <t>WR23</t>
  </si>
  <si>
    <t>Allow for authorized users to  designate a request/defect as either “serviceable” (meaning that the asset can remain in service) or “unserviceable/hard down” (meaning that the asset must be removed from service until the problem is resolved)</t>
  </si>
  <si>
    <t>WR24</t>
  </si>
  <si>
    <t>Allow STA to flag issues, defects, nonconformances, and problems caused by accidents and other sources that could potentially be out of STA's control</t>
  </si>
  <si>
    <t>WR25</t>
  </si>
  <si>
    <t>Support viewing and listing open requests and problems on-demand for all assets assigned to a specific location or all assets in the system including by asset number, asset type, defect classification codes, severity or priority, age of defect (time since reported), etc.</t>
  </si>
  <si>
    <t>WR26</t>
  </si>
  <si>
    <t>Allow a user to view the status of requests/defects posted by the user, and provide the option to automatically notify the originating user of the request/defect when a work order is created and closed, and/or the problem is closed based on pre-determined criteria such as the type, age and severity of a defect</t>
  </si>
  <si>
    <t>WR27</t>
  </si>
  <si>
    <t>Provide the capability to automatically track response time when problems or work requests are identified, including the time before the defect was reviewed, the time before the work was started, and the total time to resolution</t>
  </si>
  <si>
    <t>WR28</t>
  </si>
  <si>
    <t>Allow for designating a request/defect to be deferred to the next inspection for re-evaluation; and include the defect as a line item on the inspection</t>
  </si>
  <si>
    <t>WR29</t>
  </si>
  <si>
    <t>Automatically update the status of the request/ defect/ nonconformance/ problem based on the work order status</t>
  </si>
  <si>
    <t>WR30</t>
  </si>
  <si>
    <t>Allow authorized users to define specific request/defect types as “safety-sensitive” that must be addressed before allowing the asset to return to service</t>
  </si>
  <si>
    <t>WR31</t>
  </si>
  <si>
    <t>Provide ability to require supporting documentation when authorized users complete safety-sensitive work and close out the task or work order</t>
  </si>
  <si>
    <t>WR32</t>
  </si>
  <si>
    <t>Provide the ability to create a work order to address the selected work requests and maintain a link between selected work requests and the resolving work order - including updating the status of the problem, defect, nonconformance, or request when the work order is updated</t>
  </si>
  <si>
    <t>WR33</t>
  </si>
  <si>
    <t xml:space="preserve">Provide the capability to link one or more requests/ defects/ nonconformances/ problems to one or more work orders </t>
  </si>
  <si>
    <t>WR34</t>
  </si>
  <si>
    <t>Allow the capability to isolate the defect/ problem/ nonconformance to a specific asset, component, or subsystem - to identify specifically what failed or requires work</t>
  </si>
  <si>
    <t>WR35</t>
  </si>
  <si>
    <t>Provide the ability to automatically set a work order type (e.g. corrective, incident) based on the problem type as well as allow an authorized user to determine/override the work order type</t>
  </si>
  <si>
    <t>WR36</t>
  </si>
  <si>
    <t>Provide the ability designate a resolution based on STA defined resolution codes, and to enter a text description</t>
  </si>
  <si>
    <t>WR37</t>
  </si>
  <si>
    <t>Close the request/defect on approval when the work order is closed and automatically notify the originator of the problem/ defect/ nonconformance request of the results</t>
  </si>
  <si>
    <t>WR38</t>
  </si>
  <si>
    <t>Maintain an audit trail of changes (date, time, value before and after change, who did it) to defects, work requests, nonconformances, and problems, including status changes and resolution</t>
  </si>
  <si>
    <t>WPM1</t>
  </si>
  <si>
    <t>Planned/Preventive Maintenance Program Management</t>
  </si>
  <si>
    <t>Provide the capability to define and maintain a Planned/Preventive Maintenance (PM) program for specific assets and sub-assets, asset types, asset model, class or series using a library of standard PM job templates for jobs included in the PM program with defined intervals for performing each job</t>
  </si>
  <si>
    <t>WPM2</t>
  </si>
  <si>
    <t>Allow authorized users to define and maintain preventive maintenance codes for each type of service required for various scheduling criteria</t>
  </si>
  <si>
    <t>WPM3</t>
  </si>
  <si>
    <t>Provide the capability for users to define and store unlimited preventive maintenance (PM) schedules applicable to an asset type. These PMs may be inspections or certain activities to be performed on assets, components or parts</t>
  </si>
  <si>
    <t>WPM4</t>
  </si>
  <si>
    <t>Provide the ability to allow STA to mandate in the system that each asset type have at least one assigned PM schedule</t>
  </si>
  <si>
    <t>WPM5</t>
  </si>
  <si>
    <t>Provide the capability to define, manage and systematically schedule preventive maintenance activities based on asset usage criteria such as time, hours, meter readings or combinations of the aforementioned</t>
  </si>
  <si>
    <t>WPM6</t>
  </si>
  <si>
    <t>Provide the capability to schedule unlimited maintenance activities per asset</t>
  </si>
  <si>
    <t>WPM7</t>
  </si>
  <si>
    <t>Support asset class-specific PMs and PM identifiers (e.g., a PM-A on a compressor is different than a PM-A on a electrical panel)</t>
  </si>
  <si>
    <t>WPM8</t>
  </si>
  <si>
    <t>Provide ability to schedule and track maintenance on multiple asset components within an asset hierarchy (provide ability to view maintenance on child component assets from the parent asset)</t>
  </si>
  <si>
    <t>WPM9</t>
  </si>
  <si>
    <t>Support individual maintenance scheduling for components so that differences due to age, usage and manufacturer requirements can be accounted for in maintenance schedules</t>
  </si>
  <si>
    <t>WPM10</t>
  </si>
  <si>
    <t>Provide multiple options for specifying calendar based PM intervals, including time periods (e.g. every Tuesday, every 30 days, every week, month), seasonal start and end ranges, and based on actual completion or scheduled completion dates</t>
  </si>
  <si>
    <t>WPM11</t>
  </si>
  <si>
    <t>Provide the option to specify condition based PMs in which a PM activity is to be performed when measurements exceed tolerance or other conditions are above limits (e.g., oil analysis, wear measurements)</t>
  </si>
  <si>
    <t>WPM12</t>
  </si>
  <si>
    <t>Provide the capability of specifying a combination of calendar, condition, and/or usage target for PM activities</t>
  </si>
  <si>
    <t>WPM13</t>
  </si>
  <si>
    <t>Provide the option to define the PM criteria at the asset configuration level (any asset associated with the defined asset configuration would inherit the PM schedule); and provide for exceptions based on operating locations</t>
  </si>
  <si>
    <t>WPM14</t>
  </si>
  <si>
    <t>Provide the capability to pre-define a sequence of PM work orders into a PM maintenance pattern (e.g., A, B, A, C)</t>
  </si>
  <si>
    <t>WPM15</t>
  </si>
  <si>
    <t>Provide the capability to automatically trigger the generation of a new/next PM activity when the last PM activity is completed</t>
  </si>
  <si>
    <t>WPM16</t>
  </si>
  <si>
    <t>Provide the ability to specify a maintenance pattern as a repeat pattern (start over automatically) or as a one-time through sequence of work orders</t>
  </si>
  <si>
    <t>WPM17</t>
  </si>
  <si>
    <t>Provide an option for hierarchical scheduling of PMs in a maintenance pattern (e.g., if an A, B, C methodology is used, when a C is done it is assumed an A and B have been done and the system automatically generates and reschedules the next set of all three PM activities)</t>
  </si>
  <si>
    <t>WPM18</t>
  </si>
  <si>
    <t>Provide the capability to trigger a secondary pattern from completion of a work order in a primary pattern (support a pattern in a pattern)</t>
  </si>
  <si>
    <t>WPM19</t>
  </si>
  <si>
    <t>Provide the capability to associate an asset, set of assets, or an identifier, such as manufacturer, to a maintenance pattern; provide the ability to specify the starting point in the pattern for each asset</t>
  </si>
  <si>
    <t>WPM20</t>
  </si>
  <si>
    <t>Provide the capability to add other work with a specific PM (e.g., perform a calibration with scheduled PM inspection) whether the PM is in a pattern or not</t>
  </si>
  <si>
    <t>WPM21</t>
  </si>
  <si>
    <t>Provide the capability to adjust schedule dates for early or late hierarchically scheduled preventive maintenance services</t>
  </si>
  <si>
    <t>WPM22</t>
  </si>
  <si>
    <t xml:space="preserve">Allow an authorized user to define acceptable limits above or below PM intervals for each job during which the job should be performed (i.e., define an "on time" window for performing PM job, e.g., 5 days +/- for a 90 day PM); provide a unique window limit for before and after the target for the PM </t>
  </si>
  <si>
    <t>WPM23</t>
  </si>
  <si>
    <t>Provide systematic capability to convert usage based PMs with a usage target into a due date based on average usage per day (actual usage or by standard table) to enable calendar scheduling of work (e.g., see work coming up next week)</t>
  </si>
  <si>
    <t>WPM24</t>
  </si>
  <si>
    <t>Identify the source of PM and compliance jobs, such as regulatory, manufacturer recommended, STA's policy, etc.</t>
  </si>
  <si>
    <t>WPM25</t>
  </si>
  <si>
    <t>Track, identify, provide list of assets and  major components due for preventive maintenance (PM); provide ability to set a PM forecast window (7 days, 14 days, month) for listing assets within the window / date range</t>
  </si>
  <si>
    <t>WPM26</t>
  </si>
  <si>
    <t>Generate a listing of assets and components that are due for maintenance based on date, a date range and/or other user-defined parameters (e.g., PM type, campaign or other attribute)</t>
  </si>
  <si>
    <t>WPM27</t>
  </si>
  <si>
    <t>Generate an inspection due list (e.g., cranes, overhead doors) by date and user-defined parameters</t>
  </si>
  <si>
    <t>WPM28</t>
  </si>
  <si>
    <t>Maintain a notification list for each asset (internal or external, e.g., the owner, assigned operator and operator's supervisor) and provide options for notifying this list when the asset or major components are due or past due for preventive maintenance, other scheduled services (inspections, calibration, etc.), or late</t>
  </si>
  <si>
    <t>WPM29</t>
  </si>
  <si>
    <t>Provide the option to automatically notify specified personnel of PM work overdue by preferred method (e.g., by e-mail, report) or by alert on mobile device</t>
  </si>
  <si>
    <t>WPM30</t>
  </si>
  <si>
    <t>Automatically generate a draft/suggested schedule of preventive maintenance activities for a user defined set of assets and components</t>
  </si>
  <si>
    <t>WPM31</t>
  </si>
  <si>
    <t>Provide an online display and report of due and overdue PMs</t>
  </si>
  <si>
    <t>WPM32</t>
  </si>
  <si>
    <t>Provide a means to define specific work activities and their time windows related to PMs which may extend the "due" date of the next scheduled PM (e.g., performing a corrective work on a compressor may extend the due date of the upcoming scheduled inspection)</t>
  </si>
  <si>
    <t>WPM33</t>
  </si>
  <si>
    <r>
      <t xml:space="preserve">Provide the capability to produce scheduled maintenance plans indicating commitments for out of service periods </t>
    </r>
    <r>
      <rPr>
        <b/>
        <sz val="11"/>
        <rFont val="Aptos Narrow"/>
        <family val="2"/>
        <scheme val="minor"/>
      </rPr>
      <t>up to one year in advance</t>
    </r>
    <r>
      <rPr>
        <sz val="11"/>
        <rFont val="Aptos Narrow"/>
        <family val="2"/>
        <scheme val="minor"/>
      </rPr>
      <t>, including duration of out-of-service and projecting labor and material requirements</t>
    </r>
  </si>
  <si>
    <t>WPM34</t>
  </si>
  <si>
    <t>Provide the ability to create a "follow-on" work order to complete additional, non-safety related activities discovered during a PM (allowing the PM to be completed and asset returned to service); automatically create a link between the PM and the follow on corrective work orders</t>
  </si>
  <si>
    <t>WPM35</t>
  </si>
  <si>
    <t>Allow for specifying a time period to address PM pick-up work/follow-on work (e.g., set a 7 day due date to complete non-safety follow-on work upon completion of PM)</t>
  </si>
  <si>
    <t>WPM36</t>
  </si>
  <si>
    <t>Automatically update the next maintenance due date without any manual intervention based upon user-specified maintenance frequency</t>
  </si>
  <si>
    <t>WPM37</t>
  </si>
  <si>
    <t>Provide an option to calculate the next PM due based on the actual completion of the last PM of the same type or from the scheduled completion (e.g., if a job is due every 60 days and is actually performed at day 55, the next job is due 60 days from the day the work is performed)</t>
  </si>
  <si>
    <t>WPM38</t>
  </si>
  <si>
    <t>Provide an option to automatically “roll-up” PM jobs coming due at the same time into one PM work order based on user-defined criteria</t>
  </si>
  <si>
    <t>WPM39</t>
  </si>
  <si>
    <t>Provide the capability to combine PM jobs for components with PM jobs for the parent asset on which the component is currently installed</t>
  </si>
  <si>
    <t>WPM40</t>
  </si>
  <si>
    <t>Provide the option of overriding PM schedules to schedule any PM work order regardless of the next due date, and automatically adjusting the master schedule for any changes (e.g., perform an upcoming near term PM when a corrective is being performed)</t>
  </si>
  <si>
    <t>WPM41</t>
  </si>
  <si>
    <t>Notify asset unit operator, and operators supervisor of next maintenance due date where applicable (e.g., provide list of scheduled PMs to operators)</t>
  </si>
  <si>
    <t>WPM42</t>
  </si>
  <si>
    <t>Provide capability for forecasting and analyzing PM program activity including the ability to generate a forecast of all PM jobs due for any selected time period by type of asset, model or series, facility location, type of maintenance job, etc.</t>
  </si>
  <si>
    <t>WPM43</t>
  </si>
  <si>
    <t>Project PM job requirements for a designated time period, including: estimated labor hours, estimated number of occurrences of specific PM jobs, estimated resource use and costs (labor, materials, and external vendor cost), operational impacts, and estimated asset down-time</t>
  </si>
  <si>
    <t>WPM44</t>
  </si>
  <si>
    <t>Project estimated asset down time based on PM program activities/schedule</t>
  </si>
  <si>
    <t>WPM45</t>
  </si>
  <si>
    <t>Project machinery/workstation, tool, and equipment requirements for PM jobs</t>
  </si>
  <si>
    <t>WPM46</t>
  </si>
  <si>
    <t>Major Overhauls, Asset Rehab and Campaigns</t>
  </si>
  <si>
    <t>Provide the capability to define and track major maintenance programs (e.g., overhauls) consisting of a series of maintenance jobs to be completed for a single asset, or specific asset groupings, models or series, or location performed on user defined scheduling criteria</t>
  </si>
  <si>
    <t>WPM47</t>
  </si>
  <si>
    <t>Provide the capability to define a campaign consisting of a singular work plan to be performed against a set of assets (determined by various means: configuration, facility, location, selection of assets failing a survey, etc.), managed by location.  Examples of a campaign include equipment additions or modifications, super cleaning or fumigating)</t>
  </si>
  <si>
    <t>WPM48</t>
  </si>
  <si>
    <t>Provide a campaign option to create one work order (based on the singular work plan / template) for each asset associated with the campaign or one work order containing the set of assets to be campaigned</t>
  </si>
  <si>
    <t>WPM49</t>
  </si>
  <si>
    <t>Provide the ability to pro-rate / allocate costs to each asset if one work order contains the set of assets</t>
  </si>
  <si>
    <t>WPM50</t>
  </si>
  <si>
    <t>Provide the capability to define a project consisting of multiple work orders against multiple asset types, assigned to multiple work groups including external contract services (e.g., facility construction)</t>
  </si>
  <si>
    <t>WPM51</t>
  </si>
  <si>
    <t>Provide the capability to update work plans and work orders based on changes to the job plans and actual jobs/activities performed on an asset</t>
  </si>
  <si>
    <t>WPM52</t>
  </si>
  <si>
    <t>Provide an option to automatically update existing open campaign / project work orders when revising a campaign / project job plan or work template</t>
  </si>
  <si>
    <t>WPM53</t>
  </si>
  <si>
    <t>Provide the capability to create and link standard maintenance jobs to the program/campaign and use the standard jobs as a template to create work orders, including parts, labor, and resource requirements</t>
  </si>
  <si>
    <t>WPM54</t>
  </si>
  <si>
    <t xml:space="preserve">Provide the ability to link instructions, bulletins, manuals, schematics, and other documents to the program/campaign or to individual program work orders (either storing directly in EAM or a link to SharePoint). </t>
  </si>
  <si>
    <t>WPM55</t>
  </si>
  <si>
    <t xml:space="preserve">Provide the ability to mark the version of instructions, bulletins or manuals connected to the historical work orders. </t>
  </si>
  <si>
    <t>WPM56</t>
  </si>
  <si>
    <t>Provide the ability to estimate the cost of the project or campaign, including detailed estimates of labor and material by asset, location, and/or specific asset group</t>
  </si>
  <si>
    <t>WPM57</t>
  </si>
  <si>
    <t>Provide the capability to designate a budget for the project or campaign, including detailed budgets and milestones by facility/other asset, location, and/or specific asset group and to support tracking against this budget and schedule as work orders are completed</t>
  </si>
  <si>
    <t>WPM58</t>
  </si>
  <si>
    <t>Provide the capability to define specific labor craft/skill and training requirements for the program/campaign and link the requirements to actual craft/skill level recorded on labor resource records (i.e., validate skills/certs as workforce is assigned to work)</t>
  </si>
  <si>
    <t>WPM59</t>
  </si>
  <si>
    <t>Trigger the creation of program/campaign work orders upon user request (on demand, by asset or set of assets) or automatically based on pre-determined release dates and link the work orders to the program/campaign</t>
  </si>
  <si>
    <t>WPM60</t>
  </si>
  <si>
    <t>Allow authorized users to open and/or close all work orders associated with a specific project, campaign or phase of work at the same time and including reason (code and text) while retaining completed work orders and closing remaining open work orders with reason and text comment</t>
  </si>
  <si>
    <t>WPM61</t>
  </si>
  <si>
    <t>Support the management and tracking of work performed by external vendors with the same degree of detail as that performed in-house</t>
  </si>
  <si>
    <t>WPM62</t>
  </si>
  <si>
    <t xml:space="preserve">Provide the ability to tie the campaign or project to a specific asset or asset configuration </t>
  </si>
  <si>
    <t>WPM63</t>
  </si>
  <si>
    <t>Support adding a project or campaign ID to an existing open work order</t>
  </si>
  <si>
    <t>WPM64</t>
  </si>
  <si>
    <t>Project and analyze program/campaign activity using the same capabilities identified for PM programs (resources, costs)</t>
  </si>
  <si>
    <t>WPM65</t>
  </si>
  <si>
    <t>Produce before and after comparisons of performance and reliability data for user defined maintenance intervention activities including PM revisions, overhauls, campaigned assets (e.g., number of failures reduced; MTBF increased, etc.)</t>
  </si>
  <si>
    <t>WPM66</t>
  </si>
  <si>
    <t>Provide real-time project/campaign monitoring displays and reports showing assets completed, rate of work (e.g. assets completed per week), assets remaining, actual costs versus standard costs versus budgets, percent complete, projected completion dates, projected completion cost based on actual to-date cost, etc.</t>
  </si>
  <si>
    <t>WPM67</t>
  </si>
  <si>
    <t>Provide the capability to view a time-line (e.g., Gantt Chart) for the program/campaign listing the work activities, including start and stop times for all associated work orders</t>
  </si>
  <si>
    <t>WPM68</t>
  </si>
  <si>
    <t>Provide the capability to interface with STA's ERP (Tyler ERP) Accounts Receivable to process funding drawdowns based on actual project work performed and costs incurred</t>
  </si>
  <si>
    <t>WPM69</t>
  </si>
  <si>
    <t>Provide the capability to schedule overhauls based on historical or projected performance, depot service needs, and material availability</t>
  </si>
  <si>
    <t>WPM70</t>
  </si>
  <si>
    <t>Provide the option to schedule a project/campaign work order as part of the next regularly scheduled PM work order for the asset (align due dates, scheduling all work for the same out of service event)</t>
  </si>
  <si>
    <t>WPM71</t>
  </si>
  <si>
    <t>Asset Rebuild Management</t>
  </si>
  <si>
    <t>Provide ability to mark asset rehabilitation activities as component or asset rebuilds and provide for associated tracking and workflows</t>
  </si>
  <si>
    <t>WPM72</t>
  </si>
  <si>
    <t>Provide for both STA and external vendors to conduct rebuild operations</t>
  </si>
  <si>
    <t>WPM73</t>
  </si>
  <si>
    <t>Provide for rebuild work orders with all capabilities for work orders (labor tracking, material tracking, etc.), including vendor and location for work performed</t>
  </si>
  <si>
    <t>WPM74</t>
  </si>
  <si>
    <t>Provide ability to track the history of the parent asset, and multiple IDs for the components being rebuild. The IDs/serial numbers may be recorded during or prior to the rebuild activities</t>
  </si>
  <si>
    <t>WPM75</t>
  </si>
  <si>
    <t>Provide ability for STA to define standard rebuild jobs for specific components</t>
  </si>
  <si>
    <t>WPM76</t>
  </si>
  <si>
    <t>Create and manage shop rebuild schedules</t>
  </si>
  <si>
    <t>WPM77</t>
  </si>
  <si>
    <t>Capture all labor and material usage for rebuild activities</t>
  </si>
  <si>
    <t>WPM78</t>
  </si>
  <si>
    <t>Provide option to value the rebuild items using different methods, such as standard rebuild cost, actual rebuild cost, or specific dollar amount</t>
  </si>
  <si>
    <t>WPM79</t>
  </si>
  <si>
    <t>Provide for stock condition recording on rebuildable components such as new, core, rebuilt, scrap (each user defined term to include an indicator of "usable" or "not usable")</t>
  </si>
  <si>
    <t>WPM80</t>
  </si>
  <si>
    <t>Provide ability to view the history of rebuild components - from the parent asset, to location in warehouse/inventory, to the current (new) parent asset</t>
  </si>
  <si>
    <t>WPM81</t>
  </si>
  <si>
    <t>Provide inventory replenishment triggers for rebuildable items: trigger a rebuild order when "usable" (rebuilt and/or new) stock falls below trigger or option to select when un-usable quantity builds to trigger point</t>
  </si>
  <si>
    <t>WPM82</t>
  </si>
  <si>
    <t>Maintenance Standard Job Definition</t>
  </si>
  <si>
    <t xml:space="preserve">Provide the capability to define standard maintenance job templates to predefine a specific scope of work for specific asset classes or asset types, including the specification of a job code, labor hours, skills, materials, equipment needed to perform the job   </t>
  </si>
  <si>
    <t>WPM83</t>
  </si>
  <si>
    <t>Provide the capability of combining or nesting one or more standard job templates into one job template</t>
  </si>
  <si>
    <t>WPM84</t>
  </si>
  <si>
    <t>Allow edit, copy, and delete of maintenance job templates and job definitions</t>
  </si>
  <si>
    <t>WPM85</t>
  </si>
  <si>
    <t>Provide a "flag" or alert to the user when revising or deleting a job template that is included on any existing open work orders (PMs, correctives, campaigns) or maintenance patterns</t>
  </si>
  <si>
    <t>WPM86</t>
  </si>
  <si>
    <t>Provide the ability to build standard maintenance job templates by importing information from bus vendors (e.g., Proterra)</t>
  </si>
  <si>
    <t>WPM87</t>
  </si>
  <si>
    <t>Provide the capability to create a job template by copying from an existing work order and modify the template as necessary</t>
  </si>
  <si>
    <t>WPM88</t>
  </si>
  <si>
    <t>Allow the ability to define sequential work steps/sub-tasks within the standard work-order with the capability to track labor and material resources planned and used for each work step</t>
  </si>
  <si>
    <t>WPM89</t>
  </si>
  <si>
    <t>Allow the ability to specify a standard Bill of Materials (BOM) with part numbers and quantities at both the job level and the task/work step level</t>
  </si>
  <si>
    <t>WPM90</t>
  </si>
  <si>
    <t>Allow the ability to indicate specific craft/skills/certification requirements for labor both at the job level and the task/work step level</t>
  </si>
  <si>
    <t>WPM91</t>
  </si>
  <si>
    <t>Allow the ability to link specific documentation to the template, such as procedures, checklists, pictures, etc.</t>
  </si>
  <si>
    <t>WPM92</t>
  </si>
  <si>
    <t>Provide the capability to define a unique work checklist for specific types of activity (inspection, PM, etc.) which provide for a checkbox and/or data entry and comment for each step on the checklist and automatic recording of user ID and date/time addressed</t>
  </si>
  <si>
    <t>WPM93</t>
  </si>
  <si>
    <t>Provide the capability to utilize actual maintenance labor hours to determine new standards and update associated job standards and templates</t>
  </si>
  <si>
    <t>WPM94</t>
  </si>
  <si>
    <t>Provide the capability to create templates for servicing jobs (specifying a work activity addressing multiple assets) without the need for creating a work order for each asset serviced. In other words, provide ability to create work orders that cover multiple assets to be serviced (e.g., inspecting and cleaning multiple bus stops on one work order, and identifying all bus stop assets covered by the WO)</t>
  </si>
  <si>
    <t>WPM95</t>
  </si>
  <si>
    <t>Provide the capability to define default work order coding for the maintenance job, including failure codes, component codes, problem/cause/remedy codes, and work completed codes</t>
  </si>
  <si>
    <t>WPM96</t>
  </si>
  <si>
    <t>Provide the ability to designate standard jobs that are regulatory / mandated, and the source</t>
  </si>
  <si>
    <t>WPM97</t>
  </si>
  <si>
    <t>Provide the ability to document safety information for standard work, including identifying hazards associated with a specific job type (e.g., power, hazmat, confined space), and identifying lock-out/tag-out procedures</t>
  </si>
  <si>
    <t>WPM98</t>
  </si>
  <si>
    <t>Maintenance Resource Definition</t>
  </si>
  <si>
    <t>Provide the ability to define specific maintenance locations, shops, and facilities (and support multi-level hierarchy) and list of maintenance work to be performed there</t>
  </si>
  <si>
    <t>WPM99</t>
  </si>
  <si>
    <t>Provide the capability to define specific maintenance equipment, workstations and their capacity (e.g. supplies at each cleaning station), and machinery/equipment (resources) available at the maintenance location</t>
  </si>
  <si>
    <t>WPM100</t>
  </si>
  <si>
    <t>Provide the capability to define and uniquely identify specific labor resource requirements including individuals with skills/classifications/certifications matching license/skill/certification requirements on job plans for making assignments for maintenance and other work activity</t>
  </si>
  <si>
    <t>WPM101</t>
  </si>
  <si>
    <t>Provide the capability to define hierarchical organizational relationships for labor resources (such as manager-direct report relationships or crews) and support reporting for organizational groups</t>
  </si>
  <si>
    <t>WPM102</t>
  </si>
  <si>
    <t>Work Order Planning</t>
  </si>
  <si>
    <t>Provide the capability to define a discrete piece of work using a work order, which is the basic instrument for scheduling, assigning, controlling, managing, completing, and costing maintenance and related work</t>
  </si>
  <si>
    <t>WPM103</t>
  </si>
  <si>
    <t>Allow authorized users the flexibility to view and report work orders on-demand (including planned, unplanned, assigned and unassigned work orders) for all assets assigned to a specific location or all assets in the system</t>
  </si>
  <si>
    <t>WPM104</t>
  </si>
  <si>
    <t>Provide a view of overdue work from recurring activities such as PMs, inspections along with their next scheduled occurrence and level of effort, to assist planning decisions</t>
  </si>
  <si>
    <t>WPM105</t>
  </si>
  <si>
    <t>Provide the capability to filter work orders for display by user-defined criteria including agency, location, asset, assets assigned to that location</t>
  </si>
  <si>
    <t>WPM106</t>
  </si>
  <si>
    <t>Provide the capability to analyze work requirements and resource availability, including the capability to support resource planning by providing the user with access to detailed maintenance, asset, labor, equipment, facilities, and materials scheduling information to help the user evaluate the present and plan for the future</t>
  </si>
  <si>
    <t>WPM107</t>
  </si>
  <si>
    <t>Provide the capability for automatic prioritization of work orders based on pre-determined criteria defined by STA such as asset criticality, work type, material and labor availability, severity of problems, asset requirements, etc.</t>
  </si>
  <si>
    <t>WPM108</t>
  </si>
  <si>
    <t>Provide the user the capability to override or halt automatic prioritization or deferrals</t>
  </si>
  <si>
    <t>WPM109</t>
  </si>
  <si>
    <t>Allow an authorized user to adjust the priority of a work order moving a work order up or down in the work queue</t>
  </si>
  <si>
    <t>WPM110</t>
  </si>
  <si>
    <t>Allow users to assign work orders to specific maintenance locations/cleaning stations and to specific personnel including multiple employees on the same work order and employees at multiple locations and shifts</t>
  </si>
  <si>
    <t>WPM111</t>
  </si>
  <si>
    <t>Provide the capability to define work crews by assigning multiple personnel to a crew, and treat the crew as a single labor unit representing the combined labor hours, crafts and skill, and availability of crew members</t>
  </si>
  <si>
    <t>WPM112</t>
  </si>
  <si>
    <t>Allow users to assign equipment, workstations and other maintenance facility resources to work orders</t>
  </si>
  <si>
    <t>WPM113</t>
  </si>
  <si>
    <t xml:space="preserve">Allow users to review estimated resource availability when assigning work orders based on currently assigned/open work orders </t>
  </si>
  <si>
    <t>WPM114</t>
  </si>
  <si>
    <t>Provide the capability to indicate availability of resources and the status of resources that are not available</t>
  </si>
  <si>
    <t>WPM115</t>
  </si>
  <si>
    <t>Provide the capability to alert during the scheduling of work when the required parts are not in stock or, when the facility, special tools or manpower are over-committed</t>
  </si>
  <si>
    <t>WPM116</t>
  </si>
  <si>
    <t>Provide the capability to alert when attempting to replace an asset prior to the end of its defined lifecycle</t>
  </si>
  <si>
    <t>WPM117</t>
  </si>
  <si>
    <t>Provide the ability to define tasks/procedures to be performed based on the asset configuration, component, defect, nonconformance, repair, or maintenance activity (work checks)</t>
  </si>
  <si>
    <t>WPM118</t>
  </si>
  <si>
    <t>Allow users to define a specific release date for a work order (for when a work order is added to the work order queue/list and can be scheduled)</t>
  </si>
  <si>
    <t>WPM119</t>
  </si>
  <si>
    <t>Provide the option to automatically release work orders for work based on scheduled release dates and notify assigned personnel and designated supervisors and other pre-determined personnel</t>
  </si>
  <si>
    <t>WPM120</t>
  </si>
  <si>
    <t xml:space="preserve">Provide the capability to create a master schedule and calendar by a combination of location, department, and shift, based on a user-specified time period, showing the assets, work to be performed, and dates when work is to begin and end </t>
  </si>
  <si>
    <t>WPM121</t>
  </si>
  <si>
    <t>Provide the ability to project labor requirements by craft/skill for the work order and identify projected overtime and labor availability</t>
  </si>
  <si>
    <t>WPM122</t>
  </si>
  <si>
    <t>Provide the ability to project material requirements and to highlight any anticipated shortages</t>
  </si>
  <si>
    <t>WPM123</t>
  </si>
  <si>
    <t>Provide the capability to combine detailed schedules to produce consolidated schedules by departments or for the entire system based on a user specified time period, showing dates work orders are to begin and end</t>
  </si>
  <si>
    <t>WPM124</t>
  </si>
  <si>
    <t>Provide the capability to automate the work assignment process by having the system create a suggested work schedule based on work due within the schedule time period, crew schedules and availability, required skills, material availability, lift/tool availability, service requirements and other user-defined business rules</t>
  </si>
  <si>
    <t>WPM125</t>
  </si>
  <si>
    <t>Provide the capability of releasing work orders (status as scheduled) when they are placed on a work schedule for assignment</t>
  </si>
  <si>
    <t>WPM126</t>
  </si>
  <si>
    <t>Provide the capability to immediately release a single work order to begin work, or release a group of work orders by time period, location, work order type, asset type, or individual asset (this includes work orders with insufficient labor, parts or maintenance resources available)</t>
  </si>
  <si>
    <t>WPM127</t>
  </si>
  <si>
    <t>Provide the ability to reschedule or cancel work based on prior work performed on an asset (such as a recent overhaul or rehab job)</t>
  </si>
  <si>
    <t>WPM128</t>
  </si>
  <si>
    <t>Provide ability to create user-defined business rules to automate work / overhauls based on recent work performed (do not replace a component during an overhaul if recently replaced via corrective work; if a standard PM is scheduled every "x" and an incident/corrective is performed addressing that job, re-set the PM from the action)</t>
  </si>
  <si>
    <t>WPM129</t>
  </si>
  <si>
    <t>Provide the ability to defer work from the schedule for time, materials, equipment or tools, or other reasons</t>
  </si>
  <si>
    <t>WPM130</t>
  </si>
  <si>
    <t>Allow for deferred work to be automatically added to next scheduled activity with note that it was deferred</t>
  </si>
  <si>
    <t>WPM131</t>
  </si>
  <si>
    <t>Provide the ability for authorized users to revise hours estimates on work orders during the maintenance activity and reflect on schedule</t>
  </si>
  <si>
    <t>WPM132</t>
  </si>
  <si>
    <t xml:space="preserve">Provide an option for an authorized user (i.e., skilled maintainer) to create a work order and complete that work while they are performing scheduled work  </t>
  </si>
  <si>
    <t>WPM133</t>
  </si>
  <si>
    <t>Provide the capability to assign work orders to individuals and/or crews based on skill set and level of worker</t>
  </si>
  <si>
    <t>WPM134</t>
  </si>
  <si>
    <t>Provide an automatic system skill/cert check when employee is assigned to a work order (match employee record of current skill against required skill specified on job plan)</t>
  </si>
  <si>
    <t>WPM135</t>
  </si>
  <si>
    <t>Work Order Description</t>
  </si>
  <si>
    <t>Provide the capability to populate the work order with appropriate work details including the applicable asset, description and resources required</t>
  </si>
  <si>
    <t>WPM136</t>
  </si>
  <si>
    <t>Provide the ability to attach/access/retrieve standard asset documentation from the work order, including drawings, maintenance manuals, OEM maintenance files, parts diagrams, pictures, etc. that are linked to the asset, its configuration or class, and/or parts</t>
  </si>
  <si>
    <t>WPM137</t>
  </si>
  <si>
    <t>Provide the capability for a user-defined set of current usage and meter readings to automatically be posted to the work order based on the asset designated on the work order</t>
  </si>
  <si>
    <t>WPM138</t>
  </si>
  <si>
    <t>Provide the capability to identify the reason for the work order</t>
  </si>
  <si>
    <t>WPM139</t>
  </si>
  <si>
    <t>Provide the capability to define the work that must be performed, either as a single task/job or multiple tasks/jobs to be performed</t>
  </si>
  <si>
    <t>WPM140</t>
  </si>
  <si>
    <t>Provide the capability to define the resources (labor, material, tools, equipment) and costs associated with the work order and each work step, with the capability to store planned or estimated, standard, and actual resources consumed (including internal/external contractor resources)</t>
  </si>
  <si>
    <t>WPM141</t>
  </si>
  <si>
    <t>Provide the capability to record external labor or contract services to perform the task</t>
  </si>
  <si>
    <t>WPM142</t>
  </si>
  <si>
    <t>Allow the ability to group multiple work orders (either in a parent-child relationship or as related work without a hierarchical relationship) on a facility or serialized component</t>
  </si>
  <si>
    <t>WPM143</t>
  </si>
  <si>
    <t>Provide the capability to reference the parent work order on all associated and child work orders</t>
  </si>
  <si>
    <t>WPM144</t>
  </si>
  <si>
    <t>Provide the flexibility to allow various lines of business to define a custom print or viewing format for its work orders</t>
  </si>
  <si>
    <t>WPM145</t>
  </si>
  <si>
    <t>Work Order Creation</t>
  </si>
  <si>
    <t>Provide the capability to create work orders using several methods</t>
  </si>
  <si>
    <t>WPM146</t>
  </si>
  <si>
    <t>Provide automatic sequence numbering of work orders as they are created or generated and allow specifying a start number while preventing duplicate work order numbers</t>
  </si>
  <si>
    <t>WPM147</t>
  </si>
  <si>
    <t>Provide the option to automatically create work orders from templates for defects designated as high priority safety related problems</t>
  </si>
  <si>
    <t>WPM148</t>
  </si>
  <si>
    <t>Provide the option to automatically create work orders from templates based on conditions and measurements exceeding STA defined limits for assets (e.g., trigger from a meter reading or system alert)</t>
  </si>
  <si>
    <t>WPM149</t>
  </si>
  <si>
    <t xml:space="preserve">Provide the option to automatically create a work order from an entered incident record based on the incident type and associated work template </t>
  </si>
  <si>
    <t>WPM150</t>
  </si>
  <si>
    <t>Provide the capability to establish separate standing work orders to support general work activities (e.g., shop duties) which may remain open for a user-specified time period (weekly, monthly, etc.)</t>
  </si>
  <si>
    <t>WPM151</t>
  </si>
  <si>
    <t>Provide multiple work order types/sub-types to be defined when creating a work order including corrective, incident, project, campaign, preventive maintenance, etc.</t>
  </si>
  <si>
    <t>WPM152</t>
  </si>
  <si>
    <t>Record the date and time the work order was created, and the source of the work order, including the user ID if a user created the work order</t>
  </si>
  <si>
    <t>WPM153</t>
  </si>
  <si>
    <t>Allow user defined default designation of work order status on all newly created work orders (e.g., "open", "initial," "planned," "workaround," "rework")  and prohibit recording actual work and costs prior to approving, assigning, scheduling and releasing the work order</t>
  </si>
  <si>
    <t>WPM154</t>
  </si>
  <si>
    <t>Ability to define approval levels and approval workflow for work orders or specific tasks/steps within a work order</t>
  </si>
  <si>
    <t>WPM155</t>
  </si>
  <si>
    <t>Allow the authorized user to add multiple open problems to an existing work order, including work orders created for PM jobs</t>
  </si>
  <si>
    <t>WPM156</t>
  </si>
  <si>
    <t>Support capture during initial work order creation of the following information (at a minimum): asset number or component serial number; problems to be addressed or maintenance tasks covered by the work order (including all information provided on the defect such as text descriptions and classification codes); date and time the work order is created; work order type (PM, campaign, etc.); current usage meter reading (if applicable), priority, criticality, and user ID that created the work order</t>
  </si>
  <si>
    <t>WPM157</t>
  </si>
  <si>
    <t>Provide the capability to include user-defined attributes to be included on the work order for a specific work order type</t>
  </si>
  <si>
    <t>WPM158</t>
  </si>
  <si>
    <t>Provide the ability to record multiple start/end dates to indicate target dates, scheduled dates, and actual dates at the work order level and task/job level</t>
  </si>
  <si>
    <t>WPM159</t>
  </si>
  <si>
    <t>Provide the capability to automatically identify duplicate work orders, problems or defect reports, or compatible or overlapping work orders and to resolve the reports into a single work order (while maintaining a record of each reporting incidence) and provide a flag to the user creating the work order</t>
  </si>
  <si>
    <t>WPM160</t>
  </si>
  <si>
    <t>Provide the capability to identify and combine all outstanding work orders by type for a specific asset and/or location, including preventive maintenance work orders and/or project/campaign work orders coming due within a user specified period of time</t>
  </si>
  <si>
    <t>WPM161</t>
  </si>
  <si>
    <t xml:space="preserve">Allow an authorized user to delete a work order with appropriate audit trail including narrative explanation for the reason for the deletion; prevent deleting a work order when any resources have been expended (labor time or part issue) </t>
  </si>
  <si>
    <t>WPM162</t>
  </si>
  <si>
    <t>Provide an audit trail of all significant changes to work orders, including date/time and user ID</t>
  </si>
  <si>
    <t>WPM163</t>
  </si>
  <si>
    <t>Allow the option to include electronically readable information (e.g., bar code) on each job/work step, including asset ID, employee ID, material ID, job code</t>
  </si>
  <si>
    <t>WPM164</t>
  </si>
  <si>
    <t>Provide the capability to specify different work activities to define the type of work to be/being performed when multiple work order tasks/jobs exist; the component/sub-component or system that failed or on which the work is to be/being performed; the failure or problem, cause, and remedy for the work</t>
  </si>
  <si>
    <t>WPM165</t>
  </si>
  <si>
    <t>Allow for re-assignment of work order between facilities, cleaning stations or to an external repair vendor</t>
  </si>
  <si>
    <t>WPM166</t>
  </si>
  <si>
    <t>Provide a workflow based capability to request work, prepare job estimates and obtain approval of the estimate based on user-defined business rules and threshold levels</t>
  </si>
  <si>
    <t>WPM167</t>
  </si>
  <si>
    <t>Provide the ability to define a workflow for each work order type, including options for automatic or manual notification to designated roles/departments at specified workflow steps (create, schedule, close)</t>
  </si>
  <si>
    <t>WPM168</t>
  </si>
  <si>
    <t>Generate a parts list with the work order</t>
  </si>
  <si>
    <t>WPM169</t>
  </si>
  <si>
    <t>Auto-create the parts requisition with the work order; provide options for timing release of part requisitions (e.g., at work order creation, approval or scheduling)</t>
  </si>
  <si>
    <t>WPM170</t>
  </si>
  <si>
    <t>Allow the option of defining work steps when the work order is created or recording work steps as the work is performed</t>
  </si>
  <si>
    <t>WPM171</t>
  </si>
  <si>
    <t>Allow authorized users to edit, add, or delete any work order information, including standard labor requirements by craft and skill, bill of material, equipment and tooling requirements, work steps, priority, attached documents and files, etc. and including automatically created work orders or work orders created from a template or standard job</t>
  </si>
  <si>
    <t>WPM172</t>
  </si>
  <si>
    <t>Allow users to identify hazards and the designate safety risk associated with a standard job, and to record lock-out/tag-out procedures</t>
  </si>
  <si>
    <t>WPM173</t>
  </si>
  <si>
    <t>Allow the user to combine multiple work orders into a single work order package, or split a work order into multiple work orders</t>
  </si>
  <si>
    <t>WPM174</t>
  </si>
  <si>
    <t>Provide the capability to integrate mission/safety risk mitigation strategies for all work orders</t>
  </si>
  <si>
    <t>WPM175</t>
  </si>
  <si>
    <t>Provide the option to assign the work order to a maintenance location, to route across multiple locations, or to leave the work order as unassigned until scheduled</t>
  </si>
  <si>
    <t>WPM176</t>
  </si>
  <si>
    <t xml:space="preserve">Provide the option to automatically assign work orders to an individual and route to multiple locations within a specified time frame accounting for travel time (i.e., perform testing and maintenance of 3 chillers to be accomplished within an 8 hour shift) </t>
  </si>
  <si>
    <t>WPM177</t>
  </si>
  <si>
    <t>Allow the user to provide directions with any assignment and to input a target or due date for completion/close out</t>
  </si>
  <si>
    <t>WPM178</t>
  </si>
  <si>
    <t>Automatically identify work on assets or failures under warranty, including warranties based on a parent asset</t>
  </si>
  <si>
    <t>WPM179</t>
  </si>
  <si>
    <t>Work Activity Recording</t>
  </si>
  <si>
    <t>Provide the capability to capture actual labor hours, material consumption, and work performed on a work order</t>
  </si>
  <si>
    <t>WPM180</t>
  </si>
  <si>
    <t>Provide the capability for multiple individuals to work on multiple assets on a single work order and link specific work jobs or steps to a specific asset, and provide a method of allocating labor and material cost to specific assets</t>
  </si>
  <si>
    <t>WPM181</t>
  </si>
  <si>
    <t>Automatically default to pre-defined agency accounting codes for maintenance charges based on the maintenance location or facility, type of asset, type of work order or other criteria and also provide the option to override default accounting data</t>
  </si>
  <si>
    <t>WPM182</t>
  </si>
  <si>
    <t>Automatically calculate and retain total actual labor, material, external vendor, and other costs for the work order as transactions are posted</t>
  </si>
  <si>
    <t>WPM183</t>
  </si>
  <si>
    <t>For scheduled/assigned work being performed, allow authorized users to add or revise work order information including asset number and description, date opened or work began, maintenance location or facility, personnel assigned, add work steps and work to be performed (job, failure codes, repair codes, etc.)</t>
  </si>
  <si>
    <t>WPM184</t>
  </si>
  <si>
    <t>Allow an authorized user to define, maintain and view repair codes including the repair code and a work description (repair codes should be related to component defect codes; prevent indicating "weld" for a cracked signal lens)</t>
  </si>
  <si>
    <t>WPM185</t>
  </si>
  <si>
    <t>Provide the option to assign work at the lowest level of the work order hierarchy (e.g., a job versus the work order) and allow the assigned user to see and record activity only at the jobs assigned</t>
  </si>
  <si>
    <t>WPM186</t>
  </si>
  <si>
    <t>Provide filtering and validation of the system/ component/ defect/ repair codes recorded on a work order based on the asset recorded on the work order and its current configuration and filtered by previous selection (i.e., only display components based on system selected; only display repairs based on defect selected)</t>
  </si>
  <si>
    <t>WPM187</t>
  </si>
  <si>
    <t>Allow ability to add unlimited text comments for each major work order task (multiple comments or notes per work order), automatically recording user ID and date/time, with security that prevents alteration of notes by anyone other than the originator of the note</t>
  </si>
  <si>
    <t>WPM188</t>
  </si>
  <si>
    <t>Allow users to record unlimited notes/comments on the work order/work order task for each shift to provide a shift turnover report (i.e., where previous shift left off, discovered, remaining activity)</t>
  </si>
  <si>
    <t>WPM189</t>
  </si>
  <si>
    <t>Provide a method of reserving workstations, equipment, and tools for a work order, recording usage, and of releasing the resources for use on another work order or overriding the reservation (by authorized users)</t>
  </si>
  <si>
    <t>WPM190</t>
  </si>
  <si>
    <t>Allow corrections to be made by authorized users (through either a front-end screen or behind the scenes) to the work performed on work orders that have been closed; entries of this nature should have a  status and audit trail to indicate a change had been made and the nature of the change</t>
  </si>
  <si>
    <t>WPM191</t>
  </si>
  <si>
    <t>Allow recording of detailed information regarding the material consumed in performing work, including access to inventory information to support both manual entry of material consumed and systematically from a parts issue transaction</t>
  </si>
  <si>
    <t>WPM192</t>
  </si>
  <si>
    <t>Provide the capability to ensure that only parts valid for the asset being worked are selected and applied to that work order, based on asset type, Bill of Materails (BOM) or "where parts used"</t>
  </si>
  <si>
    <t>WPM193</t>
  </si>
  <si>
    <t>Allow a user to perform data entry of parts utilized, parts returned to inventory and other information through scanning of bar codes on the parts or other means</t>
  </si>
  <si>
    <t>WPM194</t>
  </si>
  <si>
    <t>Allow the authorized user to create and link purchase requisitions to the work order to purchase external vendor services, and charge the expense to the work order</t>
  </si>
  <si>
    <t>WPM195</t>
  </si>
  <si>
    <t>Allow the user to record other miscellaneous or non-PO expenses on the work order with full text descriptions and designated general ledger coding</t>
  </si>
  <si>
    <t>WPM196</t>
  </si>
  <si>
    <t>Allow the authorized user to attach and/or link digital objects such as documents, photographs, and other files to a work order</t>
  </si>
  <si>
    <t>WPM197</t>
  </si>
  <si>
    <t>Allow the user to designate the work order or a work order sub-task/work step as “completed” (vs closed)</t>
  </si>
  <si>
    <t>WPM198</t>
  </si>
  <si>
    <t>Provide multiple options for specifying the material to be issued to the work order, including retrieving and editing a bill of material, looking up material using STA part number, noun identifier, manufacturers part number, entering STAs or manufacturers part number directly into the system, using hand-held devices such as bar-code or RFID readers to scan part numbers or specifying non-inventory parts to be purchased directly</t>
  </si>
  <si>
    <t>WPM199</t>
  </si>
  <si>
    <t>From the work order, provide a means of viewing maintenance directives that apply to the asset as defined through the asset configuration as well as any maintenance procedures that apply to the asset component recorded on the work order (the maintenance directives &amp; work procedures should be those in effect at the time of the work being performed). Note: A maintenance directive, for these purposes, refers to a set of instructions that outline what maintenance task needs to be performed, how it should be done, and any relevant standards or procedures that must be followed.</t>
  </si>
  <si>
    <t>WPM200</t>
  </si>
  <si>
    <t>Provide the capability to validate parts issued to a work order against the parts specified on the asset configuration definition for the work order asset</t>
  </si>
  <si>
    <t>WPM201</t>
  </si>
  <si>
    <t>Provide the capability to interface with STA's ERP (Tyler Enterprise ERP) procurement function to automatically determine if a PO exists for a back order or open order and to indicate that the PO should be expedited</t>
  </si>
  <si>
    <t>WPM202</t>
  </si>
  <si>
    <t>Provide automatic notification to the requestor and other designated individuals of unavailable quantities when the available material quantity is less than the quantity requested</t>
  </si>
  <si>
    <t>WPM203</t>
  </si>
  <si>
    <t>Provide the ability to record information on components, serialized or otherwise, serviceable parts removed from an asset under the work order; provide options for recording the destination of the removed component or part (inventory, scrap, etc.), and automatically perform the transactions required to adjust the location and status of the item</t>
  </si>
  <si>
    <t>WPM204</t>
  </si>
  <si>
    <t>Provide the capability to produce control tracking tags (e.g., bar code, QR code, NFC or RFID) to attach to components removed from assets, identifying the asset, part number, serial number, etc.</t>
  </si>
  <si>
    <t>WPM205</t>
  </si>
  <si>
    <t>Provide the capability to record multiple measurements and readings while completing the work for a work order, including the option to tie a measurement to a specific work step or to the entire work order</t>
  </si>
  <si>
    <t>WPM206</t>
  </si>
  <si>
    <t>Provide the option to record multiple readings of the same measurement during performance of a work order (e.g., to record "as found" and "as adjusted" when adjustments or corrections are made to an asset)</t>
  </si>
  <si>
    <t>WPM207</t>
  </si>
  <si>
    <t>Allow the user to view history of measurements, meter readings, and usage data for the asset on the work order</t>
  </si>
  <si>
    <t>WPM208</t>
  </si>
  <si>
    <t>Allow recording detailed information on the work performed against a work order individually for each person performing work on a work order, including actual labor hours for each performing work on the work order</t>
  </si>
  <si>
    <t>WPM209</t>
  </si>
  <si>
    <t>Provide options for entering work performed including standard job codes, codified system/component/defect/repair tables, manual text, and a means to set the option as required</t>
  </si>
  <si>
    <t>WPM210</t>
  </si>
  <si>
    <t>Support the inclusion of overhead and indirect labor and material usage on a work order</t>
  </si>
  <si>
    <t>WPM211</t>
  </si>
  <si>
    <t>Provide the option to include labor and material detail for work performed by an external contractor or vendor at the sub-task/work step level on a work order</t>
  </si>
  <si>
    <t>WPM212</t>
  </si>
  <si>
    <t>Work Activity Timekeeping</t>
  </si>
  <si>
    <t>Provide the capability to capture and track the actual time and attendance of maintenance personnel on work orders</t>
  </si>
  <si>
    <t>WPM213</t>
  </si>
  <si>
    <t>Provide the capability to integrate with STA's Timekeeping software (Tyler Executime) to provide a reconciliation report to compare the time charged by an employee in STA Time with the time charged to work orders for that same period within the enterprise facilities management system</t>
  </si>
  <si>
    <t>WPM214</t>
  </si>
  <si>
    <t>Provide multiple options for entering labor hours for a work order including direct keyboard entry, electronic handheld devices, kiosks or deriving time for a job based on "jobbing on" next job</t>
  </si>
  <si>
    <t>WPM215</t>
  </si>
  <si>
    <t>Allow labor time entry spanning multiple shifts and any time period (e.g., days, weeks, months)</t>
  </si>
  <si>
    <t>WPM216</t>
  </si>
  <si>
    <t>Provide ability to mark entered time as "administrative time" or "shop duties", either as a work activity or a separate administrative work order</t>
  </si>
  <si>
    <t>WPM217</t>
  </si>
  <si>
    <t>Allow time to be entered for an entire crew with the same labor hours applied to each crew member</t>
  </si>
  <si>
    <t>WPM218</t>
  </si>
  <si>
    <t>Provide the capability to establish and maintain a work calendar showing the work schedule for all personnel assigned to the facility, shift, crew to serve as the basis for determining labor availability for maintenance work, including work hours, work day per week, shift, planned absences, vacation, etc.</t>
  </si>
  <si>
    <t>WPM219</t>
  </si>
  <si>
    <t>Provide options for labor hour reporting on work orders including standard job times, clock on/off jobs, manually entered durations</t>
  </si>
  <si>
    <t>WPM220</t>
  </si>
  <si>
    <t xml:space="preserve">Provide options for recording labor as an average rate by labor classification or  actual rate (burdened, unburdened, regular, OT, etc.) </t>
  </si>
  <si>
    <t>WPM221</t>
  </si>
  <si>
    <t>Provide for recording labor time on servicing work orders in aggregate and pro-rated labor charges across the assets covered by the servicing work order</t>
  </si>
  <si>
    <t>WPM222</t>
  </si>
  <si>
    <t>Allow maintenance personnel to “job-on” (start time) and “job-off” (end time) manually for specific maintenance work orders to record labor time to a work order job</t>
  </si>
  <si>
    <t>WPM223</t>
  </si>
  <si>
    <t>Allow for STA-defined tolerances for shift beginning and ending clock times to identify early or late clock-ins/outs</t>
  </si>
  <si>
    <t>WPM224</t>
  </si>
  <si>
    <t>Allow for user-defined rules to handle overtime (e.g., overtime at beginning of shift applies to calendar date and overtime at end of shift goes to shift end date)</t>
  </si>
  <si>
    <t>WPM225</t>
  </si>
  <si>
    <t>Provide the capability to require that a work order or specific task be designated each time an employee jobs-on and off work</t>
  </si>
  <si>
    <t>WPM226</t>
  </si>
  <si>
    <t>Provide online exception reporting for employees accounting for less than a full shift</t>
  </si>
  <si>
    <t>WPM227</t>
  </si>
  <si>
    <t>Allow employees to be grouped into “crews” with time transactions assigned to each employee in the crew (e.g., if the crew jobs onto a work order, time is automatically recorded for each member of the crew until the crew jobs off the work order)</t>
  </si>
  <si>
    <t>WPM228</t>
  </si>
  <si>
    <t>Allow supervisors or other designated employees to view, edit, and reconcile employee hours (including for absent employees) online to account for a full shift</t>
  </si>
  <si>
    <t>WPM229</t>
  </si>
  <si>
    <t>Provide the capability for automated timekeeping derived from job assignment time to next job time (i.e., job-on will create a job-off time for previous job on work order)</t>
  </si>
  <si>
    <t>WPM230</t>
  </si>
  <si>
    <t>Provide the capability to export maintenance employee pay time by category to Tyler's timekeeping system</t>
  </si>
  <si>
    <t>WPM231</t>
  </si>
  <si>
    <t>Work Order Tracking and Monitoring</t>
  </si>
  <si>
    <t>Provide real-time monitoring of work order status and provide information required to manage and adjust work as required</t>
  </si>
  <si>
    <t>WPM232</t>
  </si>
  <si>
    <t>Provide the capability to view maintenance/repair records and related information with the work order for the asset being maintained</t>
  </si>
  <si>
    <t>WPM233</t>
  </si>
  <si>
    <t>Allow user-defined status codes (such as planned, scheduled, in process, completed, cancelled, on-hold, etc.) and flexible user configured rules to allow the system to automatically determine work order status based on user-defined status codes</t>
  </si>
  <si>
    <t>WPM234</t>
  </si>
  <si>
    <t>Provide the capability for status changes performed on a work order to roll down to child tasks, depending on the state of the task</t>
  </si>
  <si>
    <t>WPM235</t>
  </si>
  <si>
    <t>Allow user-defined exception conditions that automatically alert designated persons, including work orders behind or ahead of schedule by a specified percent or number of hours, work orders delayed due to lack of material or labor, addition of tasks resulting in increases of work exceeding a defined percentage, work orders designated as completed, unscheduled/unassigned work orders, and capital program or campaign work orders that are within a pre-defined percentage of the projected cost</t>
  </si>
  <si>
    <t>WPM236</t>
  </si>
  <si>
    <t>Provide a graphical user interface to display a facility map displaying the location of assets, asset status, work order status, primary reason for maintenance, scheduled time for maintenance, and target release date/time</t>
  </si>
  <si>
    <t>WPM237</t>
  </si>
  <si>
    <t>Project the availability of assets based on open work orders and estimated work order completion dates and times</t>
  </si>
  <si>
    <t>WPM238</t>
  </si>
  <si>
    <t>Determine the status and projections regarding labor, equipment, workstation, and other resource utilization on the actual progress of work orders, and identify excess shop capacity, bottlenecks, and other issues</t>
  </si>
  <si>
    <t>WPM239</t>
  </si>
  <si>
    <t>Notify specified personnel (i.e., a flag on a supervisors workbench) automatically when an asset being scheduled or worked on is within or near the window for a scheduled PM job, has open requests/problems posted, has deferred maintenance, or is under warranty</t>
  </si>
  <si>
    <t>WPM240</t>
  </si>
  <si>
    <t>Allow an authorized user to view each the current work queue in a maintenance shop including assigned jobs, estimated completion times for each job and estimated availability time</t>
  </si>
  <si>
    <t>WPM241</t>
  </si>
  <si>
    <t>Allow an authorized user to assign and automatically route via a workflow a work order within a maintenance shop</t>
  </si>
  <si>
    <t>WPM242</t>
  </si>
  <si>
    <t>Allow authorized users to adjust work orders, including canceling some or all of the remaining work on a work order and automatically releasing all unfilled parts reservations and requisitions, revising time estimates for completion, reassigning work orders between personnel, deferring, rescheduling or placing a work order on-hold, etc.</t>
  </si>
  <si>
    <t>WPM243</t>
  </si>
  <si>
    <t>Provide the capability for information drilldowns (e.g., any display that includes a work order number provides a drilldown capability, to see work order details) and roll ups</t>
  </si>
  <si>
    <t>WPM244</t>
  </si>
  <si>
    <t>Provide the capability to defer work with reason (labor, materials, equipment/tools)</t>
  </si>
  <si>
    <t>WPM245</t>
  </si>
  <si>
    <t>Provide work order search capability for authorized users by a number of parameters including work order number, facility, status (open, closed, cancelled), date range, work order type, equipment type, make, model, etc.</t>
  </si>
  <si>
    <t>WPM246</t>
  </si>
  <si>
    <t>Allow viewing from multiple sources within the system (asset record, work schedules, etc.) all detailed cost information for a work order including labor hours and cost, material cost, miscellaneous cost, external vendor cost, equipment/machine cost and total work order cost</t>
  </si>
  <si>
    <t>WPM247</t>
  </si>
  <si>
    <t>Allow the user to view work order hours and costs by account, facility or cost center; work task or work step, internal agency versus external vendor; actual versus standard labor costs, material costs and total work order costs versus projected or standard cost, etc.</t>
  </si>
  <si>
    <t>WPM248</t>
  </si>
  <si>
    <t>Work Order Closeout</t>
  </si>
  <si>
    <t>Provide the capability to finalize completed work orders and capture total cost</t>
  </si>
  <si>
    <t>WPM249</t>
  </si>
  <si>
    <t>Automatically calculate total work order costs and update asset maintenance history upon closing a work order</t>
  </si>
  <si>
    <t>WPM250</t>
  </si>
  <si>
    <t>Provide for a user-defined approval process to close a work order ensuring recording work performed, labor and materials, failure and repair codes, required calibrations, calibration dates and completion of calibration control forms for calibrated components</t>
  </si>
  <si>
    <t>WPM251</t>
  </si>
  <si>
    <t>Provide the capability for different levels or reasons of closed work orders, including closing a work order for work activity, closing for costs accumulation, and closing after any adjustments; allow for closeout when all mandatory tasks are complete</t>
  </si>
  <si>
    <t>WPM252</t>
  </si>
  <si>
    <t>Require text entry (i.e., at least one repair, 'closed no repair' or repair) to complete a work order including all tasks within a work order</t>
  </si>
  <si>
    <t>WPM253</t>
  </si>
  <si>
    <t>Provide the option to require a multi-step "complete/close" workflow enforcing supervisory and/or other individual reviews of completed work to close the work order</t>
  </si>
  <si>
    <t>WPM254</t>
  </si>
  <si>
    <t>Provide an option to automatically update asset status real-time when work orders are closed</t>
  </si>
  <si>
    <t>WPM255</t>
  </si>
  <si>
    <t>Provide an option to create a new "follow on" work order automatically when work orders are closed and all work was not completed or new problems were identified; maintain a link between the new and the original work order</t>
  </si>
  <si>
    <t>WPM256</t>
  </si>
  <si>
    <t>Release personnel assigned to the work order for reassignment when the work order is closed, release any equipment/tools or workstations, and cancel any unfilled material requisitions or reservations</t>
  </si>
  <si>
    <t>WPM257</t>
  </si>
  <si>
    <t>Provide a capability to close outstanding work orders on a periodic basis (such as at the end of the week or month) and open a new work order for the next period</t>
  </si>
  <si>
    <t>WPM258</t>
  </si>
  <si>
    <t>Provide a method of manually closing all work orders of a specific type or location or by asset</t>
  </si>
  <si>
    <t>WPM259</t>
  </si>
  <si>
    <t>Indicate automatically in the system, or trigger, the subsequent PM work order in the maintenance pattern upon closing a PM work order associated with a pattern</t>
  </si>
  <si>
    <t>WPM260</t>
  </si>
  <si>
    <t>Update the campaign or project statistics (number/percent completed, etc.) upon closing a campaign or project work order</t>
  </si>
  <si>
    <t>WPM261</t>
  </si>
  <si>
    <t>Provide the capability to control standing work orders, such as enforcing keeping one open for a specified period of time such as a monthly shop duty (prohibiting inadvertent closing)</t>
  </si>
  <si>
    <t>WPM262</t>
  </si>
  <si>
    <t>Provide the capability for authorized users to edit certain non-financial fields for closed work orders, including attaching photos or documents</t>
  </si>
  <si>
    <t>WPM263</t>
  </si>
  <si>
    <t>Provide a method for authorized users to correct closed work orders (such as the option to re-open a work order or to void and reverse work order transactions, copy to a new work order, etc.)</t>
  </si>
  <si>
    <t>WPM264</t>
  </si>
  <si>
    <t>Provide the option to automatically update a standard job based on actual work order data based on user-defined criteria (e.g., end of quarter, annually, by work order type for specified standard jobs)</t>
  </si>
  <si>
    <t>WPM265</t>
  </si>
  <si>
    <t>Workforce Management</t>
  </si>
  <si>
    <t>Store basic information on workforce records, including job title, job function, supervisor/shift, name, address, union affiliation, certifications, skills, assigned assets, etc.</t>
  </si>
  <si>
    <t>WPM266</t>
  </si>
  <si>
    <t xml:space="preserve">Provide ability to identify "fill-in" supervisors from current workforce, as a user role with limited security responsibilities and access, by an authorized user, to allow a temporary assignment (a shift) as needed </t>
  </si>
  <si>
    <t>WPM267</t>
  </si>
  <si>
    <t>Produce labor averages by repair type and employee for a maintenance shop, set of maintenance shops, a business unit within an agency or an entire agency</t>
  </si>
  <si>
    <t>WPM268</t>
  </si>
  <si>
    <t>Prepare efficiency reports which measure how an employee's performance or a group (e.g., third party contractor) performance compares with one or more user-defined standards; reports must be able to be generated for an entire agency, one or more maintenance shops/third party contractors or one or more mechanics for a user-defined set of repair types and date range</t>
  </si>
  <si>
    <t>WPM269</t>
  </si>
  <si>
    <t>Support the definition of training, competencies, skills, and qualifications in defining job roles</t>
  </si>
  <si>
    <t>WPM270</t>
  </si>
  <si>
    <t>Document the occurrence of lost-time injuries, including location, time, date, circumstances, others involved, and witnesses</t>
  </si>
  <si>
    <t>WPM271</t>
  </si>
  <si>
    <t>Prepare any necessary workers compensation documents and related paperwork and facilitate internal reviews and approvals</t>
  </si>
  <si>
    <t>WPM272</t>
  </si>
  <si>
    <t>Provide a workflow base function for review of lost-time injuries and workers compensation documentation by risk management and human resources</t>
  </si>
  <si>
    <t>WPM273</t>
  </si>
  <si>
    <t>Provide the capability to request overtime coverage from the union or management; the minimum information required includes name of person, date, assigned crew, and number of hours</t>
  </si>
  <si>
    <t>WPM274</t>
  </si>
  <si>
    <t>Management of Contractors</t>
  </si>
  <si>
    <t>Provide the capability to support the management of contractors when performing and recording work activities</t>
  </si>
  <si>
    <t>WPM275</t>
  </si>
  <si>
    <t>Provide the capability to integrate with the Tyler ERP procurement and contract management functions to obtain work history and cost information for contract maintenance work, and to view contract profile (scope of work, start/end dates, amount, drawdown procedures)</t>
  </si>
  <si>
    <t>WPM276</t>
  </si>
  <si>
    <t>Provide the capability to define external vendor contracts to perform specific types of work on specific asset classes or types for a specific time period (contract period, effective date to expiration date)</t>
  </si>
  <si>
    <t>WPM277</t>
  </si>
  <si>
    <t>Provide the capability to link specific vendor contracts to assets for work to be performed on assets</t>
  </si>
  <si>
    <t>WPM278</t>
  </si>
  <si>
    <t>Provide the capability to link contracts, including vendors and task costs, to work orders</t>
  </si>
  <si>
    <t>WPM279</t>
  </si>
  <si>
    <t>Provide the capability to link to external vendor contractor systems to monitor contractor availability for work on a specific work order</t>
  </si>
  <si>
    <t>WPM280</t>
  </si>
  <si>
    <t>Provide the capability to handle multi-tier external contracts with both prime and subcontractors, and link work order activity to each as appropriate</t>
  </si>
  <si>
    <t>WPM281</t>
  </si>
  <si>
    <t>Provide the capability to record contractor work performed, including hours and all costs (material, rentals, travel) on work orders and identified as such separate from employees, ensuring ability to record both internal and external work performed on a work order</t>
  </si>
  <si>
    <t>WPM282</t>
  </si>
  <si>
    <t>Provide the capability to capture all associated documentation for contracted maintenance work, including quotes, invoices, etc. so that it can be attached and recovered by work order (for reporting purposes) by asset number, component number, vendor number/name, or purchase order</t>
  </si>
  <si>
    <t>WPM283</t>
  </si>
  <si>
    <t>Provide the capability to grant and control secured, limited access to the system to third party contractors performing the work to record work performed, including hours and all costs (material, rentals, travel) on work orders</t>
  </si>
  <si>
    <t>WPM284</t>
  </si>
  <si>
    <t>Cost and Billing</t>
  </si>
  <si>
    <t>Provide the ability to cost all resources reported on the work order</t>
  </si>
  <si>
    <t>WPM285</t>
  </si>
  <si>
    <t>Provide separate (and unique) cost center and account number fields on work orders; provide for defaulting the cost center number based on work order location; account default by work order type; and provide for manual revisions as necessary</t>
  </si>
  <si>
    <t>WPM286</t>
  </si>
  <si>
    <t>Provide the ability to cost all resources reported on the work order using actual rates for the specific resources (labor, equipment, materials, and contract) at the time the resource usage is entered</t>
  </si>
  <si>
    <t>WPM287</t>
  </si>
  <si>
    <t>Allow an authorized user to define rates for repair services by activity, facility, employee classification or specialized skillset; provide for the transition of work order tasks from work location to work location, picking up the rates for the new location; provide for the ability to close out or disposition of any work order task from the new location</t>
  </si>
  <si>
    <t>WPM288</t>
  </si>
  <si>
    <t>Allow work requests and work orders to be charged to an active project/mission or combination of chart of accounts codes</t>
  </si>
  <si>
    <t>WPM289</t>
  </si>
  <si>
    <t>Provide the capability to maintain multiple indirect cost rates (fringe benefits, overhead, training, etc.) per direct cost</t>
  </si>
  <si>
    <t>WPM290</t>
  </si>
  <si>
    <t>Provide the capability to apply multiple indirect cost rates (different indirect rates must be applicable to different resource types)</t>
  </si>
  <si>
    <t>WAR1</t>
  </si>
  <si>
    <t>Warranty Tracking</t>
  </si>
  <si>
    <t>Provide the capability to track and maintain all warranty information for new purchases, repaired components, and item/part warranties</t>
  </si>
  <si>
    <t>WAR2</t>
  </si>
  <si>
    <t>Provide the capability to activate warranty on an asset when it is issued against a work order and set warranty start and end date automatically</t>
  </si>
  <si>
    <t>WAR3</t>
  </si>
  <si>
    <t>Provide the capability to define a warranty contract from a vendor, including contract number, status, vendor, contact information, effective date range, PO number and date, covered assets, classes of assets, or parts and means of reimbursement</t>
  </si>
  <si>
    <t>WAR4</t>
  </si>
  <si>
    <t>Provide a means of specifying and tracking multiple terms and conditions for each warranty contract based on calendar (date placed in service, warranty effective date, duration of warranty period) and/or usage (hours, performance), identifying for each asset/component with variations from basic coverage</t>
  </si>
  <si>
    <t>WAR5</t>
  </si>
  <si>
    <t>Provide a means to specify warranty terms for a group of assets with specific terms and conditions for the group of assets and their systems (calendar and/or usage or reliability targets)</t>
  </si>
  <si>
    <t>WAR6</t>
  </si>
  <si>
    <t>Support specification of multiple means of reimbursement including replacement, parts, labor, parts and labor, cash reimbursement, discount of future purchase, etc.</t>
  </si>
  <si>
    <t>WAR7</t>
  </si>
  <si>
    <t xml:space="preserve">Provide a means of specifying terms and conditions for warranties on asset replacement as one-time, prorate, or restart </t>
  </si>
  <si>
    <t>WAR8</t>
  </si>
  <si>
    <t>Provide ability to change or update warranty terms for a group of assets and apply the new terms to all assets in the group</t>
  </si>
  <si>
    <t>WAR9</t>
  </si>
  <si>
    <t>Provide the capability to modify existing/approved warranty contracts due to changing extended warranty contract negotiations</t>
  </si>
  <si>
    <t>WAR10</t>
  </si>
  <si>
    <t xml:space="preserve">Provide the capability to automatically extend the warranty period for assets by the appropriate amount of time when assets are out-of-service for a user-defined time period  </t>
  </si>
  <si>
    <t>WAR11</t>
  </si>
  <si>
    <t>Provide the ability to mark the warranty status of all new assets to active upon entering the warranty and inactive upon expiration</t>
  </si>
  <si>
    <t>WAR12</t>
  </si>
  <si>
    <t>Provide the ability for users to activate warranties on specific assets</t>
  </si>
  <si>
    <t>WAR13</t>
  </si>
  <si>
    <t>Provide the ability to automatically calculate warranty end date based on warranty terms and warranty start date</t>
  </si>
  <si>
    <t>WAR14</t>
  </si>
  <si>
    <t>Provide the ability to track warranty by installation and/or manufacturing date</t>
  </si>
  <si>
    <t>WAR15</t>
  </si>
  <si>
    <t>Provide the capability to flag items that are removed from service with a term less than that specified on the warranty terms and conditions (e.g., a component removed &amp; replaced as specified on a work order while warranty is still active)</t>
  </si>
  <si>
    <t>WAR16</t>
  </si>
  <si>
    <t>Provide the capability to define the type of defects and repairs at the component level that would be eligible for warranty recovery</t>
  </si>
  <si>
    <t>WAR17</t>
  </si>
  <si>
    <t>Provide the capability to automatically generate and track warranty claims from the work order system, based on user-defined business rules including what are warrantable repairs versus maintenance items and repairs not covered</t>
  </si>
  <si>
    <t>WAR18</t>
  </si>
  <si>
    <t>Provide the capability to link multiple work orders to a warranty claim</t>
  </si>
  <si>
    <t>WAR19</t>
  </si>
  <si>
    <t>Provide a display of related work orders from the warranty claim</t>
  </si>
  <si>
    <t>WAR20</t>
  </si>
  <si>
    <t>Provide a method to automatically alert designated personnel by email, to the existence of all warranties when defects/problems or work orders are created on those assets, components or parts - prior to any repairs or replacements (e.g., during work order creation, work order scheduling)</t>
  </si>
  <si>
    <t>WAR21</t>
  </si>
  <si>
    <t>Provide the ability to generate a list of warranties (online and report) by location or other user-defined parameters</t>
  </si>
  <si>
    <t>WAR22</t>
  </si>
  <si>
    <t>Provide an option to check for warranty on parts associated with unscheduled / corrective maintenance work orders only</t>
  </si>
  <si>
    <t>WAR23</t>
  </si>
  <si>
    <t>Provide an automated flag on the work order task/job as components for work are listed indicating potential for a warranty claim</t>
  </si>
  <si>
    <t>WAR24</t>
  </si>
  <si>
    <t>Provide the ability to credit an asset based on reimbursement or other credit received in response to a warranty claim</t>
  </si>
  <si>
    <t>WAR25</t>
  </si>
  <si>
    <t>Provide the capability to automatically perform certain types of reclaim transactions and work order repairs</t>
  </si>
  <si>
    <t>WAR26</t>
  </si>
  <si>
    <t>Provide the capability to utilize the warranty checking (for contracts found with both receipt and usage conditions) to determine which condition ends first and use that date in determining whether or not the part is still under warranty (e.g., if the part has conditions of 18 months from receipt or 12 months from usage, whichever of these expires first will govern if the part is still under warranty)</t>
  </si>
  <si>
    <t>WAR27</t>
  </si>
  <si>
    <t>Provide the capability of generating a warranty claim tag (to be affixed to the defective part coming off the asset) upon issue of a warranty item from the storeroom (e.g., if the part has a 12 month warranty and the prior issue of that part to the same asset occurred less than 12 months prior)</t>
  </si>
  <si>
    <t>IVM1</t>
  </si>
  <si>
    <t>Warehouse/ Storeroom</t>
  </si>
  <si>
    <t>Provide the capability of defining warehouses and storerooms through which material is handled and/or stored, including an identification and description</t>
  </si>
  <si>
    <t>IVM2</t>
  </si>
  <si>
    <t>Allow STA to define multiple physical inventory storage facilities (e.g. warehouses, storerooms, stockrooms, lots, stations, etc.)</t>
  </si>
  <si>
    <t>IVM3</t>
  </si>
  <si>
    <t>Provide the capability to define multiple logical storage locations within a physical facility (such as multiple storerooms in a warehouse, storage areas, cages, etc.)</t>
  </si>
  <si>
    <t>IVM4</t>
  </si>
  <si>
    <t>Allow STA to configure storage locations into a hierarchical distribution network, including defining central storage locations that supply secondary or remote locations</t>
  </si>
  <si>
    <t>IVM5</t>
  </si>
  <si>
    <t>Allow STA to custom define bin and item storage locations within a storage facility using alphanumeric and special characters; this includes defining a custom defined addressing system for locating bins.</t>
  </si>
  <si>
    <t>IVM6</t>
  </si>
  <si>
    <t xml:space="preserve">Provide support for dynamic bin allocation for items (such as assigning a storage location at the time of put-away based on available bins) </t>
  </si>
  <si>
    <t>IVM7</t>
  </si>
  <si>
    <t>Provide optimization algorithms to maximize utilization of storage space within a storage facility based on available bin locations and item factors such as size (cube space), weight, and other storage restrictions (e.g. hazardous material, temperature control, shelf-life, etc.)</t>
  </si>
  <si>
    <t>IVM8</t>
  </si>
  <si>
    <t>Provide optimization algorithms to support efficient location/relocation of high velocity (fast moving) items for efficient picking</t>
  </si>
  <si>
    <t>IVM9</t>
  </si>
  <si>
    <t>Provide the option to define rules for determining bin/storage locations in a warehouse when establishing a new bin location for an item</t>
  </si>
  <si>
    <t>IVM10</t>
  </si>
  <si>
    <t>Inventory Item/Catalog Management</t>
  </si>
  <si>
    <t>Provide a comprehensive centralized information repository for identifying, defining and managing inventory items</t>
  </si>
  <si>
    <t>IVM11</t>
  </si>
  <si>
    <t>Provide a method to link to online manufacturer's parts catalogs from within the master parts catalog to look up the latest manufacturer information for parts</t>
  </si>
  <si>
    <t>IVM12</t>
  </si>
  <si>
    <t>Provide for a user-defined set of item status codes to be recorded for each item in the master catalog including active, inactive, superseded</t>
  </si>
  <si>
    <t>IVM13</t>
  </si>
  <si>
    <t>Provide "where used" information for each item in the catalog (e.g., department,  manufacturer, model, series) to indicate which assets use the item and where; provide the capability for multiple entries indicating same part could be used on multiple assets</t>
  </si>
  <si>
    <t>IVM14</t>
  </si>
  <si>
    <t>Provide separate user-defined units of measure for inventory, purchase, transfer, issue transactions (e.g., purchase by dozen and issue by each) and provide defining these for each warehouse/storeroom location</t>
  </si>
  <si>
    <t>IVM15</t>
  </si>
  <si>
    <t>Provide unit of measure conversions as inventory transactions occur (e.g., receive 2 boxes of a dozen for an item indicated as issued by "each" and putaway transaction updates quantity on hand by 24)</t>
  </si>
  <si>
    <t>IVM16</t>
  </si>
  <si>
    <t>Allow authorized users to make changes in unit of measure and automatically adjust value &amp; quantities (on-hand, on-order, etc.) through a unit of measure conversion table</t>
  </si>
  <si>
    <t>IVM17</t>
  </si>
  <si>
    <t>Provide for an indication of hazardous material designation (flammable, chemical, corrosive, etc.)</t>
  </si>
  <si>
    <t>IVM18</t>
  </si>
  <si>
    <t>Provide designation for "hold for inspection" and type of inspection upon receipt</t>
  </si>
  <si>
    <t>IVM19</t>
  </si>
  <si>
    <t>Provide for identification of item by commodity code, part type code (user-defined  table), comments/notes, and multiple user-defined fields</t>
  </si>
  <si>
    <t>IVM20</t>
  </si>
  <si>
    <t>Provide ability to record packaging/shipping/delivery requirements including text instructions for delivery to be included in purchase orders</t>
  </si>
  <si>
    <t>IVM21</t>
  </si>
  <si>
    <t>Provide links from master parts catalog item record to documents, electronic parts catalogs, drawing references, photos, technical specifications</t>
  </si>
  <si>
    <t>IVM22</t>
  </si>
  <si>
    <t xml:space="preserve">Allow a photo of an item to be stored on its master parts catalog record and displayed for part identification </t>
  </si>
  <si>
    <t>IVM23</t>
  </si>
  <si>
    <t xml:space="preserve">Provide ability to record shelf life designation and time limits to expiration; provide lists/queries of items by expiration date; sort pick lists by expiration date </t>
  </si>
  <si>
    <t>IVM24</t>
  </si>
  <si>
    <t>Provide ability to record special storage/control designations for an item including but not limited to secure, temperature, humidity, special container</t>
  </si>
  <si>
    <t>IVM25</t>
  </si>
  <si>
    <t>Provide ability to record multiple substitution item numbers</t>
  </si>
  <si>
    <t>IVM26</t>
  </si>
  <si>
    <t>Provide ability to view purchase information from the item record including date/quantity last ordered, date/quantity last received, previous 5 vendors and PO numbers with purchase prices</t>
  </si>
  <si>
    <t>IVM27</t>
  </si>
  <si>
    <t>Provide cross reference to multiple manufacturers of the item with their part numbers, multiple vendors of the item with their part numbers and the ability to designate one as primary</t>
  </si>
  <si>
    <t>IVM28</t>
  </si>
  <si>
    <t>Provide ability for authorized user to enter initial quantity on hand values (by storeroom) for new items being entered in the master catalog</t>
  </si>
  <si>
    <t>IVM29</t>
  </si>
  <si>
    <t>Provide ability to store lead time for replenishment</t>
  </si>
  <si>
    <t>IVM30</t>
  </si>
  <si>
    <t>Provide ability to store a safety stock level value</t>
  </si>
  <si>
    <t>IVM31</t>
  </si>
  <si>
    <t xml:space="preserve">Provide storing and/or viewing purchase information including next order due date, date last received, date last issued </t>
  </si>
  <si>
    <t>IVM32</t>
  </si>
  <si>
    <t>Provide a display or report of recommended inventory adjustments resulting from the permanent transfer of assets between maintenance areas</t>
  </si>
  <si>
    <t>IVM33</t>
  </si>
  <si>
    <t>Provide a back order indication to designate items back ordered from vendor</t>
  </si>
  <si>
    <t>IVM34</t>
  </si>
  <si>
    <t>Provide ability to specify user-defined criteria for ABC classification of items including issue volumes and/or dollar limits to trigger counts</t>
  </si>
  <si>
    <t>IVM35</t>
  </si>
  <si>
    <t>Provide multiple user-defined fields for each item record</t>
  </si>
  <si>
    <t>IVM36</t>
  </si>
  <si>
    <t>Provide the capability of tracking item by multiple types including serial number (if a serialized component), heat/lot/batch number</t>
  </si>
  <si>
    <t>IVM37</t>
  </si>
  <si>
    <t>Support identification of items for potential obsoleting (e.g., setting an obsolete flag, obsolescence identification due to no issues over user-defined period, no assets identified on where used list, a forecast based evaluation, etc.)</t>
  </si>
  <si>
    <t>IVM38</t>
  </si>
  <si>
    <t>Provide flags on items to allow/deny issue transactions, controlled at each store location, with reason</t>
  </si>
  <si>
    <t>IVM39</t>
  </si>
  <si>
    <t>Provide flags on items to allow/deny purchase activity and support depleting stock through issue transactions without triggering or allowing further purchase</t>
  </si>
  <si>
    <t>IVM40</t>
  </si>
  <si>
    <t>Allow hierarchy of inventory items for sub-assemblies and relate to parent item</t>
  </si>
  <si>
    <t>IVM41</t>
  </si>
  <si>
    <t>Provide ability to perform maintenance transactions for inventory master/item location files</t>
  </si>
  <si>
    <t>IVM42</t>
  </si>
  <si>
    <t>Supersede an old manufacturer part number with a new manufacturer part number; provide online flag where old number is referenced; provide online query of where old number is used (BOM's, WO/task part plans)</t>
  </si>
  <si>
    <t>IVM43</t>
  </si>
  <si>
    <t>Provide storing and viewing the preceding item number and superseded by item numbers</t>
  </si>
  <si>
    <t>IVM44</t>
  </si>
  <si>
    <t>Provide ability to change a bin location for an agency stock number and generate bin labels on demand (description, part number, OEM part number, bin location, hazardous material rating)</t>
  </si>
  <si>
    <t>IVM45</t>
  </si>
  <si>
    <t>Provide ability to keep a list of parts, and mark the parts as stocked, or non-stocked (parts not kept on hand in inventory)</t>
  </si>
  <si>
    <t>IVM46</t>
  </si>
  <si>
    <t>Provide ability to enter specific part sourcing requirements (e.g., include a flag/field for compliance with Buy America Act)</t>
  </si>
  <si>
    <t>IVM47</t>
  </si>
  <si>
    <t>Provide ability  to identify "materials of concern" (e.g., materials potentially explosive), their security unit of measure (limits on storage volumes creating danger) and security container type</t>
  </si>
  <si>
    <t>IVM48</t>
  </si>
  <si>
    <t xml:space="preserve">Provide fields on item records at each storage location to indicate a "minimum" reorder/purchase item (to trigger reorder quantity calculations based on minimum quantity vs maximum quantity) </t>
  </si>
  <si>
    <t>IVM49</t>
  </si>
  <si>
    <t>Provide fields on item records in the catalog to note volume price discounts and price break quantities/prices</t>
  </si>
  <si>
    <t>IVM50</t>
  </si>
  <si>
    <t>Supply Chain Planning</t>
  </si>
  <si>
    <t>Generate material demand forecasts including at a minimum item identification, quantities, need date, costs, source of demand, and item bin capacity</t>
  </si>
  <si>
    <t>IVM51</t>
  </si>
  <si>
    <t>Support the use of planned work activity (based on material need and its lead time as identified on work order plans or campaigns) to generate a time phased material demand forecast</t>
  </si>
  <si>
    <t>IVM52</t>
  </si>
  <si>
    <t>Generate material demand forecasts by contracted vendors</t>
  </si>
  <si>
    <t>IVM53</t>
  </si>
  <si>
    <t>Generate material demand forecasts for user defined periods, for next "x" periods, supporting short, near, and long term material demand planning horizons (this requirement applies to all supply chain planning requirements)</t>
  </si>
  <si>
    <t>IVM54</t>
  </si>
  <si>
    <t>Generate material demand forecasts based on user selected options of historical usage and/or input from user</t>
  </si>
  <si>
    <t>IVM55</t>
  </si>
  <si>
    <t>Generate material demand forecasts based on user selected combinations of historic usage, planned maintenance programs, campaigns/projects, and user input</t>
  </si>
  <si>
    <t>IVM56</t>
  </si>
  <si>
    <t>Generate material demand forecasts based on the material plans / BOM's specified in selected maintenance program patterns</t>
  </si>
  <si>
    <t>IVM57</t>
  </si>
  <si>
    <t>Provide for time phased delivery of material demand across the forecast based on work plan need dates or user allocation (e.g., monthly)</t>
  </si>
  <si>
    <t>IVM58</t>
  </si>
  <si>
    <t>Provide a view or report of projected on-hand quantities aligning with the demand forecast period reflecting the expected material deliveries and identifying out of stock dates (determined by dates of planned material issues and using historical lead times)</t>
  </si>
  <si>
    <t>IVM59</t>
  </si>
  <si>
    <t>Project suggested inventory stocking levels and inventory value by location based on material demand forecasts</t>
  </si>
  <si>
    <t>IVM60</t>
  </si>
  <si>
    <t>Material Replenishment</t>
  </si>
  <si>
    <t>Support programmatic min/max adjustments through a report of suggested min/max levels by department/location/storeroom/item</t>
  </si>
  <si>
    <t>IVM61</t>
  </si>
  <si>
    <t>Display/print automatically a list of items in need of replenishment listing: agency stock number, vendor name, vendor number, description, inventory location, quantity-on-hand, order quantity; allow the list to be viewed by location or by responsible employee</t>
  </si>
  <si>
    <t>IVM62</t>
  </si>
  <si>
    <t>Combine items with the same source automatically (e.g. items on the same storeroom transfer request)</t>
  </si>
  <si>
    <t>IVM63</t>
  </si>
  <si>
    <t>Allow authorized users to edit replenishment data (quantity, due date, need by date,  vendor, etc.)</t>
  </si>
  <si>
    <t>IVM64</t>
  </si>
  <si>
    <t>Provide flagging a material request when an obsolete, superseded, or replacement item has been requested; automatically suggest the replacement item number when detected</t>
  </si>
  <si>
    <t>IVM65</t>
  </si>
  <si>
    <t>Allow users to select multiple recommended suppliers/vendors for a purchase reqisition/PO</t>
  </si>
  <si>
    <t>IVM66</t>
  </si>
  <si>
    <t>Provide an option to automatically or manually calculate safety stock levels based on usage patterns or forecast, lead time and item attributes</t>
  </si>
  <si>
    <t>IVM67</t>
  </si>
  <si>
    <t>Provide an option to automatically or manually calculate min/max values based on standard formula</t>
  </si>
  <si>
    <t>IVM68</t>
  </si>
  <si>
    <t>Provide options on setting automatic order points other than standard formula including: fixed quantity, user defined order calculation, recommend order points, seasonal usage</t>
  </si>
  <si>
    <t>IVM69</t>
  </si>
  <si>
    <t>Provide ability to view and revise order points for storerooms and displaying item summary / usage history</t>
  </si>
  <si>
    <t>IVM70</t>
  </si>
  <si>
    <t>Capability to automatically calculate storeroom order points independently based on user defined adjustable formula</t>
  </si>
  <si>
    <t>IVM71</t>
  </si>
  <si>
    <t xml:space="preserve">Capability to use an item reorder point based on total quantities from multiple/all locations (a main reorder point versus by location) </t>
  </si>
  <si>
    <t>IVM72</t>
  </si>
  <si>
    <t>Provide the ability to include or exclude project, campaign, and special one-time usage quantities from on-going inventory replenishment (which may be based on normal usage)</t>
  </si>
  <si>
    <t>IVM73</t>
  </si>
  <si>
    <t>Material Receipt and Stocking</t>
  </si>
  <si>
    <t>Provide the ability to receive material from a vendor or internal department</t>
  </si>
  <si>
    <t>IVM74</t>
  </si>
  <si>
    <t>Provide the capability to receive against and record batch, lot numbers for items identified for tracking by batch/lot numbers</t>
  </si>
  <si>
    <t>IVM75</t>
  </si>
  <si>
    <t>Allow a "received complete" option for a receipt</t>
  </si>
  <si>
    <t>IVM76</t>
  </si>
  <si>
    <t>Update quantity on-hand and on-order automatically upon receipt from vendor</t>
  </si>
  <si>
    <t>IVM77</t>
  </si>
  <si>
    <t>Recalculate item inventory value (new cost average) automatically based on the PO price</t>
  </si>
  <si>
    <t>IVM78</t>
  </si>
  <si>
    <t>Print a bin label/stock ticket including a barcode on demand for received items, including hazardous material rating</t>
  </si>
  <si>
    <t>IVM79</t>
  </si>
  <si>
    <t>Recalculate average item lead time automatically, and include the ability to show both average and mean lead time</t>
  </si>
  <si>
    <t>IVM80</t>
  </si>
  <si>
    <t>Provide an option to include a designation on all move/stock tickets for hazardous material</t>
  </si>
  <si>
    <t>IVM81</t>
  </si>
  <si>
    <t>Provide the capability to create a new asset record when receiving assets, equipment, or serialized components</t>
  </si>
  <si>
    <t>IVM82</t>
  </si>
  <si>
    <t>Support inspection processing for received items "pending inspection" and hold receipts open until the item has passed inspection, the item has failed inspection and is returned to the vendor, or the inspection is cancelled</t>
  </si>
  <si>
    <t>IVM83</t>
  </si>
  <si>
    <t>Print or display inspection list on demand</t>
  </si>
  <si>
    <t>IVM84</t>
  </si>
  <si>
    <t>Provide ability to record an accept/reject code, reason code, and comment to describe reasons and action taken during receiving (e.g., damaged container, failed inspection, incorrect specification)</t>
  </si>
  <si>
    <t>IVM85</t>
  </si>
  <si>
    <t>Provide ability to enter/edit and store inspection data (priority, due date, performed and status)</t>
  </si>
  <si>
    <t>IVM86</t>
  </si>
  <si>
    <t>Maintain inspection history by part and vendor</t>
  </si>
  <si>
    <t>IVM87</t>
  </si>
  <si>
    <t>Provide ability to record and highlight receipt exceptions by line item and quantity for user-defined categories such as failed inspection, over shipment, damage, etc.</t>
  </si>
  <si>
    <t>IVM88</t>
  </si>
  <si>
    <t>Provide ability to record vendor performance data (i.e., late shipment, early shipment, wrong material, damaged material, over/under amount requested)</t>
  </si>
  <si>
    <t>IVM89</t>
  </si>
  <si>
    <t>Provide ability to hold exception items in suspense pending resolution</t>
  </si>
  <si>
    <t>IVM90</t>
  </si>
  <si>
    <t>Provide ability to record a resolution code to designate how exception was resolved</t>
  </si>
  <si>
    <t>IVM91</t>
  </si>
  <si>
    <t>Allow for returning items to the vendor (or internal department) with a rejection notice / reason for rejection</t>
  </si>
  <si>
    <t>IVM92</t>
  </si>
  <si>
    <t>Allow for STA-defined return reason codes to be selected and recorded on return transaction</t>
  </si>
  <si>
    <t>IVM93</t>
  </si>
  <si>
    <t>Provide ability to designate return for credit, replacement, repair, etc.</t>
  </si>
  <si>
    <t>IVM94</t>
  </si>
  <si>
    <t>Provide ability to accept a vendor return authorization code or number</t>
  </si>
  <si>
    <t>IVM95</t>
  </si>
  <si>
    <t>Provide ability to update payment voucher line item status (if already entered)</t>
  </si>
  <si>
    <t>IVM96</t>
  </si>
  <si>
    <t>Provide ability to allow the user to group line items by vendor for multiple returns</t>
  </si>
  <si>
    <t>IVM97</t>
  </si>
  <si>
    <t>Print a return ticket for the return shipment on demand</t>
  </si>
  <si>
    <t>IVM98</t>
  </si>
  <si>
    <t>Provide the capability to identify items returned under warranty, allowing for a single shipment covering multiple warranty claims</t>
  </si>
  <si>
    <t>IVM99</t>
  </si>
  <si>
    <t>Material Request/Issue from Inventory</t>
  </si>
  <si>
    <r>
      <t>Provide the capability to initiate re</t>
    </r>
    <r>
      <rPr>
        <sz val="11"/>
        <rFont val="Calibri"/>
        <family val="2"/>
      </rPr>
      <t xml:space="preserve">quests for materials from within the </t>
    </r>
    <r>
      <rPr>
        <sz val="11"/>
        <rFont val="Aptos Narrow"/>
        <family val="2"/>
        <scheme val="minor"/>
      </rPr>
      <t>work order process</t>
    </r>
  </si>
  <si>
    <t>IVM100</t>
  </si>
  <si>
    <t>Automatically reserve inventory material when a work order is approved or scheduled/released for work</t>
  </si>
  <si>
    <t>IVM101</t>
  </si>
  <si>
    <t>Provide the option to specify material reservations as “hard” (prohibit use of reserved material by other work orders) or “soft” (record demand but don’t prohibit use of material) and also provide user-specified time parameters for determining hard/soft reservations</t>
  </si>
  <si>
    <t>IVM102</t>
  </si>
  <si>
    <t>Provide ability to create a material request for each line item specified in a work order bill of material based on the “needed by” date from the work order</t>
  </si>
  <si>
    <t>IVM103</t>
  </si>
  <si>
    <t>Provide ability to automatically release all reserved material for a work order when the work order is closed</t>
  </si>
  <si>
    <t>IVM104</t>
  </si>
  <si>
    <t>Provide ability to query as to the status of reserved material (e.g., the work order for which it is reserved, whether the material is available or backordered)</t>
  </si>
  <si>
    <t>IVM105</t>
  </si>
  <si>
    <t>Provide ability to create a backorder when the quantity requested exceeds the quantity available and track backorders to specific work orders</t>
  </si>
  <si>
    <t>IVM106</t>
  </si>
  <si>
    <t>Allow authorized users to manually enter/edit/delete a material request for inventory material, including using one or a combination of methods of identifying items</t>
  </si>
  <si>
    <t>IVM107</t>
  </si>
  <si>
    <t>Provide the option to automatically number material requests</t>
  </si>
  <si>
    <t>IVM108</t>
  </si>
  <si>
    <t>Identify, search, and request a part using agency-defined stock number, manufacturer part number, or description</t>
  </si>
  <si>
    <t>IVM109</t>
  </si>
  <si>
    <t>Provide ability to look-up and request parts by (manually populated) “where-used” (e.g., asset type, asset model)</t>
  </si>
  <si>
    <t>IVM110</t>
  </si>
  <si>
    <t>Provide ability to view stock status information for a part (quantity on-hand by location, quantity on order, etc.)</t>
  </si>
  <si>
    <t>IVM111</t>
  </si>
  <si>
    <t>Provide the capability to request a new or rebuilt/used item and allow a user-defined stock condition issue plan (e.g., issue rebuilt items before new items)</t>
  </si>
  <si>
    <t>IVM112</t>
  </si>
  <si>
    <t>Provide ability to print a hard copy of the material request upon demand</t>
  </si>
  <si>
    <t>IVM113</t>
  </si>
  <si>
    <t>Allow look-up and viewing for a material request</t>
  </si>
  <si>
    <t>IVM114</t>
  </si>
  <si>
    <t>Allow authorized users to save a material request as a template for future requests or as a standard bill of materials</t>
  </si>
  <si>
    <t>IVM115</t>
  </si>
  <si>
    <t>Provide an option to designate an entire request or a line item to issue only if the complete quantity is available</t>
  </si>
  <si>
    <t>IVM116</t>
  </si>
  <si>
    <t>Provide ability to submit both work order and non-work order material requests to stockrooms electronically</t>
  </si>
  <si>
    <t>IVM117</t>
  </si>
  <si>
    <t>Provide ability to route material request to stockroom (or print a pick ticket) upon final approval</t>
  </si>
  <si>
    <t>IVM118</t>
  </si>
  <si>
    <t>Provide ability to store item request history for all approved requests</t>
  </si>
  <si>
    <t>IVM119</t>
  </si>
  <si>
    <t>Provide ability to reserve the requested quantity for each line item, if available</t>
  </si>
  <si>
    <t>IVM120</t>
  </si>
  <si>
    <t>Provide ability to flag "backordered" items (requested items not available)</t>
  </si>
  <si>
    <t>IVM121</t>
  </si>
  <si>
    <t>Provide option for generating pick list for tracked items (e.g., lot or serial number controlled items) or items with shelf life identification (e.g., adhesives, etc.)</t>
  </si>
  <si>
    <t>IVM122</t>
  </si>
  <si>
    <t>Ability to list estimated times to pick up for requested items</t>
  </si>
  <si>
    <t>IVM123</t>
  </si>
  <si>
    <t>Support automatic printing of pick tickets when backordered items are received and putaway</t>
  </si>
  <si>
    <t>IVM124</t>
  </si>
  <si>
    <t>Provide option by location to print pick tickets on demand or automatically as work is scheduled to support material staging</t>
  </si>
  <si>
    <t>IVM125</t>
  </si>
  <si>
    <t>Allow consolidation of pick lists (bin order) for multiple transfer requests</t>
  </si>
  <si>
    <t>IVM126</t>
  </si>
  <si>
    <t>Support inclusion of safety ratings information on all pick/move tickets</t>
  </si>
  <si>
    <t>IVM127</t>
  </si>
  <si>
    <t xml:space="preserve">Provide ability to issue material from inventory, automatically adjust quantities, require accounting for the issue transaction (e.g., a work order number, department/cost center number, etc.) </t>
  </si>
  <si>
    <t>IVM128</t>
  </si>
  <si>
    <t xml:space="preserve">Provide ability by warehouse/store location to flag item being issued as needing inspection prior to use (e.g., problem noted with a batch or receipt - item fit - some good some bad) </t>
  </si>
  <si>
    <t>IVM129</t>
  </si>
  <si>
    <t>Allow the user to record items issued against the material request (quantity issued for each item and date/time)</t>
  </si>
  <si>
    <t>IVM130</t>
  </si>
  <si>
    <t>Provide ability to manually and/or automatically record material issues against the work order from which the request originated (e.g., if a technician picks up a part on weekend when a parts clerk is not available)</t>
  </si>
  <si>
    <t>IVM131</t>
  </si>
  <si>
    <t>Provide the ability to print a warranty tag upon an issue transaction detecting an item under warranty (e.g., previous item issue to that same asset less than part warranty term), to be given to maintainer along with the issued part for attachment to the removed part under warranty; with notification to warranty department of parts being returned for claim</t>
  </si>
  <si>
    <t>IVM132</t>
  </si>
  <si>
    <t>Allow partial issues of requested material quantities</t>
  </si>
  <si>
    <t>IVM133</t>
  </si>
  <si>
    <t>Maintain current line item status (e.g., open, backordered, picked, issued, staged, in-transit)</t>
  </si>
  <si>
    <t>IVM134</t>
  </si>
  <si>
    <t>Provide ability to automatically update the quantities on-hand and reserved when items are issued</t>
  </si>
  <si>
    <t>IVM135</t>
  </si>
  <si>
    <t>Provide ability to display highlighted warning for negative on-hand balances</t>
  </si>
  <si>
    <t>IVM136</t>
  </si>
  <si>
    <t>Provide ability to add a core charge upon issuance to user-defined parts</t>
  </si>
  <si>
    <t>IVM137</t>
  </si>
  <si>
    <t>Provide an authorized user the ability to manually update item usage</t>
  </si>
  <si>
    <t>IVM138</t>
  </si>
  <si>
    <t>Provide ability to print/reprint an issue ticket/move ticket on demand for an issue</t>
  </si>
  <si>
    <t>IVM139</t>
  </si>
  <si>
    <t xml:space="preserve">Provide ability to hold material request lines open until filled, canceled, or at a user-defined time limit period </t>
  </si>
  <si>
    <t>IVM140</t>
  </si>
  <si>
    <t>Provide ability to print or view a list of open material requests/picks pending by various criteria (e.g., work order, need date, agency stock number, by requester, etc.)</t>
  </si>
  <si>
    <t>IVM141</t>
  </si>
  <si>
    <t>Provide ability to close request automatically when all lines have been issued</t>
  </si>
  <si>
    <t>IVM142</t>
  </si>
  <si>
    <t>Provide ability to track and report material availability performance by percent of demand filled, aged backorders, average time to fill request and backorder, backorder trends, etc.</t>
  </si>
  <si>
    <t>IVM143</t>
  </si>
  <si>
    <t>Provide ability to view usage information for each item for a specified period (e.g.,  the last 15 months, last year, etc.)</t>
  </si>
  <si>
    <t>IVM144</t>
  </si>
  <si>
    <t>Return/Reclaim into Inventory</t>
  </si>
  <si>
    <t>Provide ability to return previously issued items to stock, crediting issue transaction work order, location, asset, etc. as indicated on the issue transaction</t>
  </si>
  <si>
    <t>IVM145</t>
  </si>
  <si>
    <t>Allow authorized user to return items to inventory where no issue transaction exists</t>
  </si>
  <si>
    <t>IVM146</t>
  </si>
  <si>
    <t>Provide ability to receive cores and connect to prior pick tickets/records, and reverse previous core charges</t>
  </si>
  <si>
    <t>IVM147</t>
  </si>
  <si>
    <t>Provide ability to update quantity on-hand automatically at adjusted inventory value</t>
  </si>
  <si>
    <t>IVM148</t>
  </si>
  <si>
    <t>Provide ability to generate move ticket on demand with bin number for restocking/put-away</t>
  </si>
  <si>
    <t>IVM149</t>
  </si>
  <si>
    <t>Cycle Counting/ Physical Inventory</t>
  </si>
  <si>
    <t>Maintain physical inventory through support of regular cycle counts, physical inventory counts, random audit counts, periodic wall-to-wall counts</t>
  </si>
  <si>
    <t>IVM150</t>
  </si>
  <si>
    <t>Support creating batches of counts by either item numbers, rows, or bins within each cycle count schedule</t>
  </si>
  <si>
    <t>IVM151</t>
  </si>
  <si>
    <t>Provide ability to create a cycle count schedule automatically based on user options</t>
  </si>
  <si>
    <t>IVM152</t>
  </si>
  <si>
    <t>Provide ability to automatically create a cycle count schedule based on percent of bins to be counted in each cycle and/or batch</t>
  </si>
  <si>
    <t>IVM153</t>
  </si>
  <si>
    <t>Maintain default cycle count frequency for each item</t>
  </si>
  <si>
    <t>IVM154</t>
  </si>
  <si>
    <t>Allow user to set count frequencies and generate count schedules and lists by ABC classification and/or item dollar value</t>
  </si>
  <si>
    <t>IVM155</t>
  </si>
  <si>
    <t>Allow user to add/edit/delete items from count schedule</t>
  </si>
  <si>
    <t>IVM156</t>
  </si>
  <si>
    <t>Ability to hide old locations where items were previously located so old locations do not print out on count sheets for a specific item.  Item location should only print on count sheet for it’s current location.</t>
  </si>
  <si>
    <t>IVM157</t>
  </si>
  <si>
    <t>Provide ability to print/display schedule on demand by count date</t>
  </si>
  <si>
    <t>IVM158</t>
  </si>
  <si>
    <t>Provide ability to create count sheets/digital lists on demand based on user-defined criteria including but not limited to multiple bin numbers on the list, cycle count schedule/date, row range, bin range, and/or a random sample</t>
  </si>
  <si>
    <t>IVM159</t>
  </si>
  <si>
    <t>Provide the capability to support ad hoc counts of selected items, such as when items are picked or transferred to another bin, when an item stocks out or the system reports a negative volume, mismatches show between the warehouse location and the sublocation, etc.</t>
  </si>
  <si>
    <t>IVM160</t>
  </si>
  <si>
    <t>Support "blind" counts (current on-hand quantity not printed on count sheet) by inventory location, agency stock number, part description, row number,  bin number listed in bin order, with the date/time the count sheet is generated</t>
  </si>
  <si>
    <t>IVM161</t>
  </si>
  <si>
    <t>Provide an option to "freeze" transactions for the selected items and/or bins until count is complete, and to notify the user of any frozen items with a quantity picked but not issued/transferred</t>
  </si>
  <si>
    <t>IVM162</t>
  </si>
  <si>
    <t>Support real-time counts using bar code readers</t>
  </si>
  <si>
    <t>IVM163</t>
  </si>
  <si>
    <t>Allow entry of counted quantities and count date for scheduled items</t>
  </si>
  <si>
    <t>IVM164</t>
  </si>
  <si>
    <t>Support cycle/physical count reconciliation</t>
  </si>
  <si>
    <t>IVM165</t>
  </si>
  <si>
    <t>Allow the user to designate count tolerances by ABC classification</t>
  </si>
  <si>
    <t>IVM166</t>
  </si>
  <si>
    <t xml:space="preserve">Allow the user to specify count tolerances for automatic reconciliation to physical count; including automatic count for bins containing miscellaneous small parts (i.e., accept system quantity on-hand for small part bins) </t>
  </si>
  <si>
    <t>IVM167</t>
  </si>
  <si>
    <t>Provide ability to specify dollar limits on count adjustments to enforce audit, re-count, and reconciliation (manual or automatic)</t>
  </si>
  <si>
    <t>IVM168</t>
  </si>
  <si>
    <t>Provide ability to highlight items with cycle count discrepancies (hold in suspense)</t>
  </si>
  <si>
    <t>IVM169</t>
  </si>
  <si>
    <t>Provide ability to generate "re-count" sheets on demand for item count discrepancies</t>
  </si>
  <si>
    <t>IVM170</t>
  </si>
  <si>
    <t>Allow entry of re-counted quantities and count date</t>
  </si>
  <si>
    <t>IVM171</t>
  </si>
  <si>
    <t>Allow the user to designate a resolution code for discrepancies</t>
  </si>
  <si>
    <t>IVM172</t>
  </si>
  <si>
    <t>Provide ability to unfreeze items automatically when counts match or errors are resolved</t>
  </si>
  <si>
    <t>IVM173</t>
  </si>
  <si>
    <t>Provide ability to generate cycle/physical count adjustments, including the option to process all or multiple selected adjustments from a count</t>
  </si>
  <si>
    <t>IVM174</t>
  </si>
  <si>
    <t>Allow adjustments to be routed for electronic approval</t>
  </si>
  <si>
    <t>IVM175</t>
  </si>
  <si>
    <t>Provide ability to print/display detailed adjustment information</t>
  </si>
  <si>
    <t>IVM176</t>
  </si>
  <si>
    <t>Provide ability to track and report cycle counting/physical inventory performance</t>
  </si>
  <si>
    <t>IVM177</t>
  </si>
  <si>
    <t>Provide a count audit report including all counts, entries and reconciliation actions</t>
  </si>
  <si>
    <t>IVM178</t>
  </si>
  <si>
    <t>Provide ability to calculate inventory variance (dollars/items), before and after reconciliation</t>
  </si>
  <si>
    <t>IVM179</t>
  </si>
  <si>
    <t>Provide ability to calculate inventory accuracy percentage, count variance trends, and averages by location</t>
  </si>
  <si>
    <t>IVM180</t>
  </si>
  <si>
    <t>Provide count status (status of counts in progress)</t>
  </si>
  <si>
    <t>IVM181</t>
  </si>
  <si>
    <t>Provide counting activity summary (i.e., items counted, reconciled, etc.)</t>
  </si>
  <si>
    <t>IVM182</t>
  </si>
  <si>
    <t>Component Inventory and Serialization</t>
  </si>
  <si>
    <t xml:space="preserve">Provide support for tracking repairable components through the complete repair cycle  </t>
  </si>
  <si>
    <t>IVM183</t>
  </si>
  <si>
    <t>Provide ability to identify specified items in the master catalog as repairable or  rebuildable components</t>
  </si>
  <si>
    <t>IVM184</t>
  </si>
  <si>
    <t>Provide ability to identify repairable items with shop location for repair and establish relationship of repairable items with shops that repair (rebuild) them</t>
  </si>
  <si>
    <t>IVM185</t>
  </si>
  <si>
    <t>Provide ability to identify specific units in inventory by serial number for serialized tracked components</t>
  </si>
  <si>
    <t>IVM186</t>
  </si>
  <si>
    <t xml:space="preserve">Provide options to turn on item serialization (a) if there is no current inventory balance and/or open transactions for that item in the system, (b) regardless of current inventory or transaction (allow serialization processes to trigger capture of serial number  </t>
  </si>
  <si>
    <t>IVM187</t>
  </si>
  <si>
    <t>Provide the capability to separately track components in inventory based on the component stock condition (i.e. new, core, rebuilt, scrap) and to track items in good working order (usable) and items in bad working order and in need of repair (not usable)</t>
  </si>
  <si>
    <t>IVM188</t>
  </si>
  <si>
    <t>Provide the ability to value components differently for each stock condition such as new, core, rebuilt, scrap</t>
  </si>
  <si>
    <t>IVM189</t>
  </si>
  <si>
    <t>Provide the ability to identify usable stock conditions such as new, rebuilt, etc.</t>
  </si>
  <si>
    <t>IVM190</t>
  </si>
  <si>
    <t>Provide the ability to identify unusable stock conditions such as core, scrap, etc.</t>
  </si>
  <si>
    <t>IVM191</t>
  </si>
  <si>
    <t xml:space="preserve">Provide the ability to identify the quantity of units in each stock condition (i.e., new, core, rebuilt, scrap) for a specific component/stock item number along with a unique value for each stock condition </t>
  </si>
  <si>
    <t>IVM192</t>
  </si>
  <si>
    <t>Provide viewing all stock conditions and quantities for an item on the same screen, using different line entries to track core charges, returns, credits, etc.</t>
  </si>
  <si>
    <t>IVM193</t>
  </si>
  <si>
    <t>Designate items requiring an exchange/return of the bad part (core) upon issue of a usable item from inventory</t>
  </si>
  <si>
    <t>IVM194</t>
  </si>
  <si>
    <t>Provide for automatic generation of a "core" tag from the work order based on the items catalog designation when a core is uninstalled.</t>
  </si>
  <si>
    <t>IVM195</t>
  </si>
  <si>
    <t>Allow reclaim of bad component into inventory at a standard cost and credit the user account/work order</t>
  </si>
  <si>
    <t>IVM196</t>
  </si>
  <si>
    <t>Provide the option to designate the received repaired components back into inventory at a standard, average, or actual work cost from the rebuild work order</t>
  </si>
  <si>
    <t>IVM197</t>
  </si>
  <si>
    <t>Provide the option to receive externally repaired components at actual vendor repair cost</t>
  </si>
  <si>
    <t>IVM198</t>
  </si>
  <si>
    <t>Provide ability to track and report exchanges pending by user and by location, based on components issued with no bad part exchange</t>
  </si>
  <si>
    <t>IVM199</t>
  </si>
  <si>
    <t>Support inventory transactions for component repair/rebuild process (issue/transfer to shop/vendor; return to inventory)</t>
  </si>
  <si>
    <t>IVM200</t>
  </si>
  <si>
    <t>Provide ability to issue bad components from inventory to a purchase order (vendor repair), internal rebuild order for repair, or warranty claim(s)</t>
  </si>
  <si>
    <t>IVM201</t>
  </si>
  <si>
    <t>Provide ability to track the number of bad components issued for repair by repair location (internal department number, vendor number, etc.)</t>
  </si>
  <si>
    <t>IVM202</t>
  </si>
  <si>
    <t>Provide ability to scrap unrepairable bad components from inventory and generate inventory adjustments</t>
  </si>
  <si>
    <t>IVM203</t>
  </si>
  <si>
    <t>Provide the capability to record changes in serial number when a vendor provides a replacement core or component</t>
  </si>
  <si>
    <t>IVM204</t>
  </si>
  <si>
    <t>Provide ability to track specified items and all inventory transactions by serial number</t>
  </si>
  <si>
    <t>IVM205</t>
  </si>
  <si>
    <t>Allow online query of status and transaction history by serial number</t>
  </si>
  <si>
    <t>IVM206</t>
  </si>
  <si>
    <t>Inventory Accounting/Valuation/Adjustments</t>
  </si>
  <si>
    <t>Maintain and adjust the value of inventory items based on STA’s defined inventory valuation method across all locations</t>
  </si>
  <si>
    <t>IVM207</t>
  </si>
  <si>
    <t>Allow inventory to be valued at a specified standard fixed cost by item, for example a fixed contract cost</t>
  </si>
  <si>
    <t>IVM208</t>
  </si>
  <si>
    <t>Provide ability to update inventory item value automatically based on price related inventory transactions (e.g. receipts, returns to vendor, etc.)</t>
  </si>
  <si>
    <t>IVM209</t>
  </si>
  <si>
    <t>Provide ability to adjust inventory item value automatically based on invoice price changes and cascade changes for transactions occurring since receipt</t>
  </si>
  <si>
    <t>IVM210</t>
  </si>
  <si>
    <t>Allow manual adjustment transactions for authorized users</t>
  </si>
  <si>
    <t>IVM211</t>
  </si>
  <si>
    <t>Allow adjustments to physical quantity on-hand and inventory value by authorized users, and include reason codes for adjustments</t>
  </si>
  <si>
    <t>IVM212</t>
  </si>
  <si>
    <t>Provide ability to charge expense account for material cost upon issue</t>
  </si>
  <si>
    <t>IVM213</t>
  </si>
  <si>
    <t>Provide ability to increase asset inventory upon material receipt</t>
  </si>
  <si>
    <t>IVM214</t>
  </si>
  <si>
    <t>Provide ability to increase asset inventory upon reclaim/return to stock</t>
  </si>
  <si>
    <t>IVM215</t>
  </si>
  <si>
    <t>Ability to see list of all parts on order, along with the associated PRs, POs and assets</t>
  </si>
  <si>
    <t>IVM216</t>
  </si>
  <si>
    <t>Provide ability to charge expense account for write-offs and adjustments</t>
  </si>
  <si>
    <t>IVM217</t>
  </si>
  <si>
    <t>Inventory Barcode Processing</t>
  </si>
  <si>
    <t>Allow use of tag reading technology (including RFID, NFC, bar code, QR, etc.) for all inventory transactions (issues, receipts, returns to stock, core management, serialized components, warranty, picks, reclaims, transfers, cycle counts, etc.), bin labels, and material ID tags</t>
  </si>
  <si>
    <t>IVM218</t>
  </si>
  <si>
    <t>Provide support for various barcode methodologies and various print sizes and print medium for tags and labels</t>
  </si>
  <si>
    <t>IVM219</t>
  </si>
  <si>
    <t xml:space="preserve">Provide ability to print bar codes on all warehouse/inventory labels including bin labels and material ID tags, on demand, by user determined criteria such as location, aisle, bin or set of bins, item or range of items, and in either bin or item sequence </t>
  </si>
  <si>
    <t>IVM220</t>
  </si>
  <si>
    <t>Provide ability to print bar codes on system documents such as work order material lists, pick lists, requests, receiving reports, cycle count sheets, etc. for item and bin numbers (allow print of bar codes by item or bin sequence)</t>
  </si>
  <si>
    <t>IVM221</t>
  </si>
  <si>
    <t xml:space="preserve">Support inventory transactions (including receipts, putaways, pick lists, issues, etc.) by hand held units with tag reading technology </t>
  </si>
  <si>
    <t>IVM222</t>
  </si>
  <si>
    <t>Support physical inventory/cycle count activity through mobile hand held units by scanning bin labels, material ID tags, etc.</t>
  </si>
  <si>
    <t>PB1</t>
  </si>
  <si>
    <t>Planning &amp; Budgeting</t>
  </si>
  <si>
    <t>Operating &amp; Maintenance History</t>
  </si>
  <si>
    <t xml:space="preserve">Maintain operating and maintenance history detail for all assets </t>
  </si>
  <si>
    <t>PB2</t>
  </si>
  <si>
    <t>Maintain operating and maintenance history details for all assets including problems posted, operating statistics, measurements and meter readings, operating costs, maintenance/rebuild work order detail, warranty claims, etc.</t>
  </si>
  <si>
    <t>PB3</t>
  </si>
  <si>
    <t>Maintain detailed component history regarding the assets on which the component was installed, the time span that the component was installed, etc.</t>
  </si>
  <si>
    <t>PB4</t>
  </si>
  <si>
    <t>Retain maintenance cost detail for each work order and asset, including labor, materials, external vendor costs, and other costs.</t>
  </si>
  <si>
    <t>PB5</t>
  </si>
  <si>
    <t>Provide actual labor hours, labor cost and material cost breakdowns by type of work performed, task, employee, asset, project/program, department, etc., to enable analysis of repair, projects, and rebuild production costs.</t>
  </si>
  <si>
    <t>PB6</t>
  </si>
  <si>
    <t>Provide the capability to view history of work orders for an asset from the asset record, and to drill down to see the details associated with a specific work order</t>
  </si>
  <si>
    <t>PB7</t>
  </si>
  <si>
    <t>Provide ability to search and query work order history by a one or a combination of user-defined parameters including asset class, asset type, manufacturer, asset unit number, maintenance shop, date range, etc., with ability to drill down to view task/job level activity and notes</t>
  </si>
  <si>
    <t>PB8</t>
  </si>
  <si>
    <t>Asset Performance &amp; Analysis</t>
  </si>
  <si>
    <t>Support defining and tracking asset performance and performing analysis relating to all information available in the system</t>
  </si>
  <si>
    <t>PB9</t>
  </si>
  <si>
    <t>Allow the user to define performance indicators and how the indicators are calculated or accumulated based on system data including work order costs versus standard costs, failure rates, mean time between failure, maintenance cost per hour, average repair time and cost, asset downtime, etc.</t>
  </si>
  <si>
    <t>PB10</t>
  </si>
  <si>
    <t>Allow user defined ranges of acceptable performance for each indicator and automatically calculate and monitor performance indicators</t>
  </si>
  <si>
    <t>PB11</t>
  </si>
  <si>
    <t>Provide the capability to compare costs or performance for a specific time period to another time period, i.e., monthly, quarterly, annually, etc.</t>
  </si>
  <si>
    <t>PB12</t>
  </si>
  <si>
    <t>Provide the capability for comparisons of all performance and cost indicators between individual persons, groups of personnel, work shifts, specific assets, asset models, asset subsystems, maintenance jobs, projects/programs, departments, etc.</t>
  </si>
  <si>
    <t>PB13</t>
  </si>
  <si>
    <t>Provide tools to automatically identify and report trends in performance and history data</t>
  </si>
  <si>
    <t>PB14</t>
  </si>
  <si>
    <t>Support failure analysis for assets/components including identifying the subsystem, component or part that caused the failure; calculating the percentage of failures of each type over a user defined time period; identifying repeat failures for a user defined time period and providing detailed failure analysis information for any specific asset failure by date, time, root cause, etc.</t>
  </si>
  <si>
    <t>PB15</t>
  </si>
  <si>
    <t>Provide for the capability to compare planned costs to actual costs and provide reporting for identification of cost anomalies and analysis of cost trends</t>
  </si>
  <si>
    <t>PB16</t>
  </si>
  <si>
    <t>Capture costs for work contracted out to vendors and provide comparisons to standards or previous in-house costs for the same work</t>
  </si>
  <si>
    <t>PB17</t>
  </si>
  <si>
    <t>Provide the capability to compare asset/component repair and rebuild costs, both internal and external versus purchase new assets/components for buy versus build/repair analysis</t>
  </si>
  <si>
    <t>PB18</t>
  </si>
  <si>
    <t>Provide the capability to create quality assurance audit reports, which cover location staffing, parts availability, employee certification, facility cleanliness, and general state of repair</t>
  </si>
  <si>
    <t>PB19</t>
  </si>
  <si>
    <t>Operating Budgeting</t>
  </si>
  <si>
    <t xml:space="preserve">Provide the ability to utilize asset and planned work order information to generate information to assist in preparing operating budgets </t>
  </si>
  <si>
    <t>PB20</t>
  </si>
  <si>
    <t>Provide the capability to generate annual budgetary requirements utilizing existing asset data and standard work order templates to project labor and material needs and associated costs for maintenance and operations servicing</t>
  </si>
  <si>
    <t>PB21</t>
  </si>
  <si>
    <t>Provide a budget tool which allows for development of the proposed budget by a maintenance shop or other business unit with an agency-specific/defined roll-up capability to the overall agency or business unit operating budget</t>
  </si>
  <si>
    <t>PB22</t>
  </si>
  <si>
    <t>Allow for routing through workflow of the preferred budget to each manager who needs to review it</t>
  </si>
  <si>
    <t>PB23</t>
  </si>
  <si>
    <t>Provide the capability to identify impacts of increasing or decreasing PM activity response time (e.g., cleaning cycle or time taken to repair priority defects)</t>
  </si>
  <si>
    <t>PB24</t>
  </si>
  <si>
    <t>Provide the ability to calculate level of effort to support budget modeling for each asset type based on the condition assessment history and the historical actual cost data for internal labor, external labor, equipment and materials</t>
  </si>
  <si>
    <t>PB25</t>
  </si>
  <si>
    <t>Provide the capability to override the budget calculations with manual input to accommodate special situations, (e.g., storm damage since last field condition assessment survey, etc.)</t>
  </si>
  <si>
    <t>PB26</t>
  </si>
  <si>
    <t>Provide the capability to integrate with STA's ERP system (Tyler ERP) to obtain required cost factors needed for budgetary purposes, such as labor rates</t>
  </si>
  <si>
    <t>PB27</t>
  </si>
  <si>
    <t>Maintain standard resource cost factors for labor and equipment, and access inventory value to project cost for materials; maintain the standard resource cost factors for all previous, current, and next budget years</t>
  </si>
  <si>
    <t>PB28</t>
  </si>
  <si>
    <t>Support the ability to derive next year's standard resource cost factors for budgeting purposes by copying the current year unit cost data to the next budget year, with a user-defined multiplier applied for each type of resource</t>
  </si>
  <si>
    <t>PB29</t>
  </si>
  <si>
    <t>Calculate an activity-based annual work plan and budget, (i.e., the annual number of crew-days required to accomplish the annual work quantity in the budget); provide the capability to perform this calculation by determining the required annual number of crew-days of work for each maintenance feature/activity in a maintenance shop or other work unit based on planned maintenance and projected corrective maintenance</t>
  </si>
  <si>
    <t>PB30</t>
  </si>
  <si>
    <t>Support budgeting by using contracts as a resource in addition to in-house resources using a contract unit cost for the activity</t>
  </si>
  <si>
    <t>PB31</t>
  </si>
  <si>
    <t>Long-Term Maintenance &amp; Asset Planning</t>
  </si>
  <si>
    <t>Provide support for long term planning of maintenance resources</t>
  </si>
  <si>
    <t>PB32</t>
  </si>
  <si>
    <t>Allow STA to define parameters as a basis for long term projections for maintenance resources, such as specific facilities/fixed assets; planned maintenance jobs for assets including standard labor hours and maintenance frequency; planned major repairs and overhauls; breakdown and failure rates; maintenance/ repair times; percent of employee time spent on maintenance (percent wrench-time); etc.</t>
  </si>
  <si>
    <t>PB33</t>
  </si>
  <si>
    <t>Project maintenance resources for user-defined time intervals based on pre-defined parameters including maintenance labor requirements by facility and craft</t>
  </si>
  <si>
    <t>PB34</t>
  </si>
  <si>
    <t>Provide the capability to report asset retirements by year for a user-defined time period (e.g., next 15 years)</t>
  </si>
  <si>
    <t>PB35</t>
  </si>
  <si>
    <t>Provide the capability to forecast asset disposal/retirement based on user-defined criteria for user-defined time periods</t>
  </si>
  <si>
    <t>PB36</t>
  </si>
  <si>
    <t>Estimate costs associated with asset retirement and/or disposal based on user-defined cost factors</t>
  </si>
  <si>
    <t>RPT1</t>
  </si>
  <si>
    <t>Reporting &amp; Analytics</t>
  </si>
  <si>
    <t>Reporting Functionality</t>
  </si>
  <si>
    <t>Provide pre-defined reports that are automatically generated and distributed (pushed to the user) to support day-to-day asset management and maintenance functions; provide tools to configure reports, copy as basis for additional reports</t>
  </si>
  <si>
    <t>RPT2</t>
  </si>
  <si>
    <t>Provide self service reports and downloads that are either pre-defined and selected (pulled by the user) or created ad-hoc from a pre-populated user friendly database structure using report tools commonly associated with data warehousing methodologies</t>
  </si>
  <si>
    <t>RPT3</t>
  </si>
  <si>
    <t>Provide key organizational performance data on a near real-time and integrated basis that provides managers with access to analytical systems and tools, in a user-friendly environment, that helps support organization-wide analysis and integrated decision-making</t>
  </si>
  <si>
    <t>RPT4</t>
  </si>
  <si>
    <t>Ensure pre-built data structures and data transformations are upgradeable with new versions of the operational asset management system</t>
  </si>
  <si>
    <t>RPT5</t>
  </si>
  <si>
    <t>Provide a reporting and analysis toolset that does not require knowledge and training on its own proprietary language for the majority of users (non power users)</t>
  </si>
  <si>
    <t>RPT6</t>
  </si>
  <si>
    <t>Report Portal</t>
  </si>
  <si>
    <t>Provide users with a personalized report portal that allows access to only those reports that the user is authorized to see, consistent with role-based security definitions</t>
  </si>
  <si>
    <t>RPT7</t>
  </si>
  <si>
    <t>Provide the capability to create configurable dashboards for real-time KPIs, based on user authority and role</t>
  </si>
  <si>
    <t>RPT8</t>
  </si>
  <si>
    <t>Allow viewing of rows and/or columns within the report to be restricted based on user's role (e.g., the user can only view data for his or her department, etc.)</t>
  </si>
  <si>
    <t>RPT9</t>
  </si>
  <si>
    <t>List reports that have been distributed to the user via the portal (e.g., the user has been granted authorization to view a report by the designated report publisher/owner)</t>
  </si>
  <si>
    <t>RPT10</t>
  </si>
  <si>
    <t>List saved personalized reports and ad-hoc queries that the user has authority to either create or modify in the user's personal reports list</t>
  </si>
  <si>
    <t>RPT11</t>
  </si>
  <si>
    <t>List or provide links only to reports that the user is authorized to see in detail</t>
  </si>
  <si>
    <t>RPT12</t>
  </si>
  <si>
    <t>Allow authorized users to search existing report inventories and subscribe to reports after requesting and receiving permission from the report owner/publisher</t>
  </si>
  <si>
    <t>RPT13</t>
  </si>
  <si>
    <t>Provide the ability for designated report publishers to un-publish reports to individual users or groups of users</t>
  </si>
  <si>
    <t>RPT14</t>
  </si>
  <si>
    <t>Allow authorized users to share saved personalized reports and ad-hoc queries for use by another user</t>
  </si>
  <si>
    <t>RPT15</t>
  </si>
  <si>
    <t>Allow users to delete shared reports from their personal reports list without deleting the shared report from another user's personal reports list</t>
  </si>
  <si>
    <t>RPT16</t>
  </si>
  <si>
    <t>Allow users to refresh (run) saved personal reports or ad-hoc queries from the portal with an option to run in the background and send a notification to the user upon completion</t>
  </si>
  <si>
    <t>RPT17</t>
  </si>
  <si>
    <t>Standard Report Features</t>
  </si>
  <si>
    <t>Allow users to execute reports and modify report query parameters, and allow users to save modified report versions as personal versions without impacting the base query</t>
  </si>
  <si>
    <t>RPT18</t>
  </si>
  <si>
    <t>Provide drill down capability from summary information to the supporting detail transactions and drill up from the detail transaction to the summary information</t>
  </si>
  <si>
    <t>RPT19</t>
  </si>
  <si>
    <t>Provide, as part of drill down functionality, the ability to print the expanded sections of the drill down results with the content of the original query results</t>
  </si>
  <si>
    <t>RPT20</t>
  </si>
  <si>
    <t>Link the report generator directly to the data dictionary to provide point and click data item selection and drag-and-drop formatting by the user</t>
  </si>
  <si>
    <t>RPT21</t>
  </si>
  <si>
    <t>Allow users to define or modify the sort order of reports</t>
  </si>
  <si>
    <t>RPT22</t>
  </si>
  <si>
    <t>Allow users to search for data, transactions or documents using a range of data values</t>
  </si>
  <si>
    <t>RPT23</t>
  </si>
  <si>
    <t>Provide authorized users with the capability to perform a search within a results set</t>
  </si>
  <si>
    <t>RPT24</t>
  </si>
  <si>
    <t>Provide authorized users with the capability to perform free-form text searching that includes embedded, attached or linked documents</t>
  </si>
  <si>
    <t>RPT25</t>
  </si>
  <si>
    <t>Provide authorized users with the capability to perform free-form text searching that includes the specification of words that are in a given range of words</t>
  </si>
  <si>
    <t>RPT26</t>
  </si>
  <si>
    <t>Allow a user to save a personal copy for later execution of a pre-defined report with a set of specific selection criteria</t>
  </si>
  <si>
    <t>RPT27</t>
  </si>
  <si>
    <t xml:space="preserve">Provide functionality to allow any inquiry available online to be printed </t>
  </si>
  <si>
    <t>RPT28</t>
  </si>
  <si>
    <t xml:space="preserve">Provide standard print capabilities such as those typically available in Windows-based products such as print preview, print a range of pages, print a number of copies, etc. </t>
  </si>
  <si>
    <t>RPT29</t>
  </si>
  <si>
    <t>Allow reports to be run in the background and allow users to continue processing such that report results can then be accessed through the report portal with a user notification provided when the report is generated</t>
  </si>
  <si>
    <t>RPT30</t>
  </si>
  <si>
    <t xml:space="preserve">Provide ability to schedule a report to run automatically if certain conditions (business rules) are met </t>
  </si>
  <si>
    <t>RPT31</t>
  </si>
  <si>
    <t>Support export of query and report results as an external database</t>
  </si>
  <si>
    <t>RPT32</t>
  </si>
  <si>
    <t>Support export of query and report results in word processing format (.doc or .docx)</t>
  </si>
  <si>
    <t>RPT33</t>
  </si>
  <si>
    <t>Support export of query and report results in spreadsheet format with option to output data only</t>
  </si>
  <si>
    <t>RPT34</t>
  </si>
  <si>
    <t>Support export of query and report results as text files (.txt)</t>
  </si>
  <si>
    <t>RPT35</t>
  </si>
  <si>
    <t>Support export of query and report results in other presentation formats (e.g., PDF format)</t>
  </si>
  <si>
    <t>RPT36</t>
  </si>
  <si>
    <t>Support export of query and report results in standard portable flat file formats (comma delimited, tab delimited, etc.) with option to choose delimiter</t>
  </si>
  <si>
    <t>RPT37</t>
  </si>
  <si>
    <t>Support export of query and report results in XML format</t>
  </si>
  <si>
    <t>RPT38</t>
  </si>
  <si>
    <t>Provide for report distribution based on events, process milestones, or predefined data thresholds or values, e.g., based on data values contained within the report (i.e., conditional operators &gt;, &lt;, =, etc.)</t>
  </si>
  <si>
    <t>RPT39</t>
  </si>
  <si>
    <t>Provide functionality to distribute reports by a variety of methods such as sending links to reports via email</t>
  </si>
  <si>
    <t>RPT40</t>
  </si>
  <si>
    <t>Support effective date selection and query including Boolean operations such as date ranges</t>
  </si>
  <si>
    <t>RPT41</t>
  </si>
  <si>
    <t>Provide functionality for the user to incorporate formulas, functions, and mathematical calculations into reports</t>
  </si>
  <si>
    <t>RPT42</t>
  </si>
  <si>
    <t>Provide the ability to create and specify report templates</t>
  </si>
  <si>
    <t>RPT43</t>
  </si>
  <si>
    <t>Provide wizards to guide the users through report building steps</t>
  </si>
  <si>
    <t>RPT44</t>
  </si>
  <si>
    <t>Provide cursor selection and drag-and-drop features to assist users in formatting of files, elements, and operands (e.g., +,-, /, *) from data dictionary or other pre-established lists</t>
  </si>
  <si>
    <t>RPT45</t>
  </si>
  <si>
    <t>Provide graphical report layout tools and drag-and-drop features to assist users in formatting reports and inquires</t>
  </si>
  <si>
    <t>RPT46</t>
  </si>
  <si>
    <t>Provide ability for the report generator to include unstructured data in query results (e.g., MS Word, Excel, scanned images and other documents attached to transactions)</t>
  </si>
  <si>
    <t>RPT47</t>
  </si>
  <si>
    <t>Provide ability to link from reporting tool to Microsoft Office suite of tools</t>
  </si>
  <si>
    <t>RPT48</t>
  </si>
  <si>
    <t>Support creation of various charts from the reporting tool</t>
  </si>
  <si>
    <t>RPT49</t>
  </si>
  <si>
    <t>Ad-hoc Query</t>
  </si>
  <si>
    <t>Allow users to build ad-hoc queries to report on any fields in the asset management system for which they are authorized using one or more  or a combination of different criteria; provide online access to a data dictionary showing data element and table to assist query building</t>
  </si>
  <si>
    <t>RPT50</t>
  </si>
  <si>
    <t>Ensure a user cannot access information through an ad-hoc query if they are not authorized to view this information in the operational asset management system</t>
  </si>
  <si>
    <t>RPT51</t>
  </si>
  <si>
    <t>Allow a user to save an ad-hoc query for later execution without impacting any base query that was used as a start point</t>
  </si>
  <si>
    <t>RPT52</t>
  </si>
  <si>
    <t>Display a user's saved ad-hoc queries by descriptive name on the user's report portal</t>
  </si>
  <si>
    <t>RPT53</t>
  </si>
  <si>
    <t>Allow a user to authorize one or more additional users to have access to a saved ad-hoc query through the report portal</t>
  </si>
  <si>
    <t>RPT54</t>
  </si>
  <si>
    <t>Display any ad-hoc queries authorized by one user for use by a second user on the second user's report portal</t>
  </si>
  <si>
    <t>RPT55</t>
  </si>
  <si>
    <t>Report Administration</t>
  </si>
  <si>
    <t>Provide a solution architected so as to centrally manage the reporting tool set to ensure that any updates are distributed to users and that all users are accessing the same version of the reporting software</t>
  </si>
  <si>
    <t>RPT56</t>
  </si>
  <si>
    <t>Ensure solution is architected so system performance is not impacted when a large report or inquiry is being run</t>
  </si>
  <si>
    <t>RPT57</t>
  </si>
  <si>
    <t>Provide the ability to schedule, view and modify the start time for batch printing including any dependencies on certain business conditions or events</t>
  </si>
  <si>
    <t>RPT58</t>
  </si>
  <si>
    <t>Allow the system administrator or other authorized user to define limits on the execution time for a report or query and/or the numbers being retrieved</t>
  </si>
  <si>
    <t>RPT59</t>
  </si>
  <si>
    <t>Automatically cancel a query or report job if it fails to meet system administrator defined criteria (e.g., time limits, infinite loops, excessive pages, etc.)</t>
  </si>
  <si>
    <t>RPT60</t>
  </si>
  <si>
    <t>Provide the ability for authorized users or system administrator to terminate any query or report that significantly reduces system performance</t>
  </si>
  <si>
    <t>RPT61</t>
  </si>
  <si>
    <t>Allow system administrator or other authorized user to override parameters for an individual query or report</t>
  </si>
  <si>
    <t>RPT62</t>
  </si>
  <si>
    <t>Provide functionality to audit exports of report data and modifications to report definitions</t>
  </si>
  <si>
    <t>RPT63</t>
  </si>
  <si>
    <t>Provide the ability to configure reports such that information can be suppressed based on a user's role</t>
  </si>
  <si>
    <t>RPT64</t>
  </si>
  <si>
    <t>Provide reports on user production statistics by user ID, time of day, length of job, etc., to determine who is viewing a report, what reports are being used and resources consumed by agency/user suitable for billing purposes</t>
  </si>
  <si>
    <t>DAI1</t>
  </si>
  <si>
    <t>Data Access &amp; Integration</t>
  </si>
  <si>
    <t>Mobile Access</t>
  </si>
  <si>
    <t>Access key system features on an Android or iOS mobile device (through an app)</t>
  </si>
  <si>
    <t>DAI2</t>
  </si>
  <si>
    <t>Search for and view asset history (condition, work, etc.) on a mobile device</t>
  </si>
  <si>
    <t>DAI3</t>
  </si>
  <si>
    <t>View assets on a map based on location proximity</t>
  </si>
  <si>
    <t>DAI4</t>
  </si>
  <si>
    <t>Support zooming to the map for the "My Location" of the mobile user in the field.  This feature is a common feature found in most applications that support mobility (Uber, Google Maps, Waze, etc.).</t>
  </si>
  <si>
    <t>DAI5</t>
  </si>
  <si>
    <t>Support cycle counts and other warehouse/inventory functions on mobile application</t>
  </si>
  <si>
    <t>DAI6</t>
  </si>
  <si>
    <t>Read bar codes, QR codes, NFC codes or others natively through the mobile application and provide asset-specific data based on user</t>
  </si>
  <si>
    <t>DAI7</t>
  </si>
  <si>
    <t>Provide the ability to operate in both connected (with the available network) and disconnected mode (without a network, with automatic data synchronization when the network is available).  Explain any loss of functionality/capability when working offline, if applicable.  Explain VPN and secure connection requirements when deploying mobile products</t>
  </si>
  <si>
    <t>DAI8</t>
  </si>
  <si>
    <t>Send and receive alerts based on time of day, proximity or other factors. These should be either SMS or app-based alerts</t>
  </si>
  <si>
    <t>DAI9</t>
  </si>
  <si>
    <t>Provide mobile access to desktop equivalent functions (identify any exceptions).  Please describe what desktop functions do not work on the mobile app</t>
  </si>
  <si>
    <t>DAI10</t>
  </si>
  <si>
    <t>Business rules and configurations defined in the system shall be applied consistently on both desktop and mobile devices (defined once, enforced across all device platforms)</t>
  </si>
  <si>
    <t>DAI11</t>
  </si>
  <si>
    <t>Include ability to access, view, and edit documents/files</t>
  </si>
  <si>
    <t>DAI12</t>
  </si>
  <si>
    <t>Ability to capture and upload images and the ability to link associated work orders</t>
  </si>
  <si>
    <t>DAI13</t>
  </si>
  <si>
    <t>Ability to capture and upload videos and the ability to link associated work orders</t>
  </si>
  <si>
    <t>DAI14</t>
  </si>
  <si>
    <t>Support speech to text capability</t>
  </si>
  <si>
    <t>DAI15</t>
  </si>
  <si>
    <t>Support text to speech capability</t>
  </si>
  <si>
    <t>DAI16</t>
  </si>
  <si>
    <t>Display work order, work request or other asset status by color codes or symbology</t>
  </si>
  <si>
    <t>DAI17</t>
  </si>
  <si>
    <t>GIS Integration</t>
  </si>
  <si>
    <t>Integrate with STA’s GIS environment to view asset information on a map (from within the EFM system) and obtain details from either the EFM system or the GIS environment</t>
  </si>
  <si>
    <t>DAI18</t>
  </si>
  <si>
    <t>Provide the ability to support ESRI’s ArcGIS Server, ArcGIS Online,  ArcGIS Enterprise, as the GIS software and to work with the STA standard developer products (e.g., ArcGIS Server, ArcGIS Desktop, Arc GIS Pro, etc.) to avoid redundant/unnecessary data entry or data conversion into the new system.  Please describe how your software integrates with ESRI and what is your process for supporting future versions of the ESRI software</t>
  </si>
  <si>
    <t>DAI19</t>
  </si>
  <si>
    <t>Assign user and/or user group permissions to GIS map features, functionality, and services.  This includes permission around GIS maps exposed to a public portal</t>
  </si>
  <si>
    <t>DAI20</t>
  </si>
  <si>
    <t>Capability to download GIS data for offline use</t>
  </si>
  <si>
    <t>DAI21</t>
  </si>
  <si>
    <t>Select map objects and retrieve and overlay data attribute information from the STA GIS System that are pertinent to the assets or work orders</t>
  </si>
  <si>
    <t>DAI22</t>
  </si>
  <si>
    <t>Support geospatial querying and display results in a map view</t>
  </si>
  <si>
    <t>DAI23</t>
  </si>
  <si>
    <t>Perform basic map viewing functions including display, drill-down, query, and analyze dynamic map data in map view</t>
  </si>
  <si>
    <t>DAI24</t>
  </si>
  <si>
    <t>Create field maps for asset inspection, maintenance and procurement</t>
  </si>
  <si>
    <t>DAI25</t>
  </si>
  <si>
    <t>View historical work or upcoming work in specific regions/areas for effective planning activities</t>
  </si>
  <si>
    <t>DAI26</t>
  </si>
  <si>
    <t>Should be designed to work with geographic data using a National Geodetic Survey standard coordinate system</t>
  </si>
  <si>
    <t>DAI27</t>
  </si>
  <si>
    <t>The System should be able to integrate with existing STA GIS systems using one or more of the following:
Esri Rest API 
Esri ArcSDE Geodatabase Connection
OGC Web Map Service Interface (WMS)
OGC Web Map Feature Interface (WFS)</t>
  </si>
  <si>
    <t>DAI28</t>
  </si>
  <si>
    <t>Other Integrations</t>
  </si>
  <si>
    <t>Integrate with Tyler ERP and other software as identified in the RFP and detailed requirements</t>
  </si>
  <si>
    <t>DAI29</t>
  </si>
  <si>
    <t>Obtain real-time asset information (condition or other asset-specific information) from bus on-board systems. This includes information from conventional Internal Combustion Engine (ICE) buses and newer electric vehicles which provide information on battery temperature, health, etc.</t>
  </si>
  <si>
    <t>DAI30</t>
  </si>
  <si>
    <t>Integrate with Tyler ERP to share cost information, staff information and purchasing information between ERP and EAM software</t>
  </si>
  <si>
    <t>DAI31</t>
  </si>
  <si>
    <t>Integrate with Azure Active Directory to provide single sign-on for users</t>
  </si>
  <si>
    <t>DAI32</t>
  </si>
  <si>
    <t xml:space="preserve">Integrate with Procore (STA's planned construction management software) to receive data on new assets </t>
  </si>
  <si>
    <t>DAI33</t>
  </si>
  <si>
    <t>Integrate with Microsoft SharePoint as STA's document management software</t>
  </si>
  <si>
    <t>DAI34</t>
  </si>
  <si>
    <t>Integrate with Fleetwatch to provide consumable usage (fuel, oil, fluids) data and meter reading by equipment to EAM</t>
  </si>
  <si>
    <t>DAI35</t>
  </si>
  <si>
    <t>Integrate with Trapeze Ops to provide any reported defects, vehicle status and parked location to EAM, and to send vehicle status changes from EAM to Trapeze Ops</t>
  </si>
  <si>
    <t>DAI36</t>
  </si>
  <si>
    <t>Integrate with various EV bus battery monitoring software to obtain battery health information - please provide information if your EAM has any existing interfaces</t>
  </si>
  <si>
    <t>DAI37</t>
  </si>
  <si>
    <t>Integrate with ChargePoint to obtain bus battery and charging information by bus ID</t>
  </si>
  <si>
    <t>DAI38</t>
  </si>
  <si>
    <t>Integrate with LearnUpon, STA's learning management software, to obtain current certification information for STA's crews</t>
  </si>
  <si>
    <t>DAI39</t>
  </si>
  <si>
    <t>Integrate with Alterton Direct Digital Controls (DDC), Compass for obtaining building monitoring information</t>
  </si>
  <si>
    <t>DAI40</t>
  </si>
  <si>
    <t>Integrate with Franklin Electric Fueling Systems' EVO Automatic Tank Gauges (ATGs) to obtain fuel information for STA buildings</t>
  </si>
  <si>
    <t>DAI41</t>
  </si>
  <si>
    <t>Integrate with emergency generator's monitoring software to obtain generator alarm information</t>
  </si>
  <si>
    <t>DAI42</t>
  </si>
  <si>
    <t>Integrate with Samsara for SUV/rideshare telematics information</t>
  </si>
  <si>
    <t>DAI43</t>
  </si>
  <si>
    <t>Integrate with part supplier systems (e.g., cleaning supplies) and automatically trigger orders based on quantity on hand and reorder points</t>
  </si>
  <si>
    <t>DAI44</t>
  </si>
  <si>
    <t>Import data from RS Means or other similar databases for planning purposes (e.g., replacement cost)</t>
  </si>
  <si>
    <t>Technical Requirement</t>
  </si>
  <si>
    <t>TR1</t>
  </si>
  <si>
    <t>Architecture</t>
  </si>
  <si>
    <t>Solution must be based upon proven industry standard technologies</t>
  </si>
  <si>
    <t>TR2</t>
  </si>
  <si>
    <t>The Web-enabled portions of the Solution shall meet industry standards for design, performance, reliability, and security for dynamic content and user interaction</t>
  </si>
  <si>
    <t>TR3</t>
  </si>
  <si>
    <t>The Solution shall employ a single, unified database for all data</t>
  </si>
  <si>
    <t>TR4</t>
  </si>
  <si>
    <t>Solution must incorporate zero-trust architecture principles</t>
  </si>
  <si>
    <t>TR5</t>
  </si>
  <si>
    <t>Administration</t>
  </si>
  <si>
    <t>Allow authorized users to manage groups and accounts</t>
  </si>
  <si>
    <t>TR6</t>
  </si>
  <si>
    <t>Authorized site-specific users to manage site-specific user groups and user accounts up to and including their level of authority</t>
  </si>
  <si>
    <t>TR7</t>
  </si>
  <si>
    <t>Allow administrators to delegate authority, by user group, to reset password</t>
  </si>
  <si>
    <t>TR8</t>
  </si>
  <si>
    <t>Provide administrator tools to delegate authority, by user group, to restore access of locked out user</t>
  </si>
  <si>
    <t>TR9</t>
  </si>
  <si>
    <t>Provide the ability to restrict access based on user's account privileges</t>
  </si>
  <si>
    <t>TR10</t>
  </si>
  <si>
    <t>Ability to specify roles and privileges based on login locations</t>
  </si>
  <si>
    <t>TR11</t>
  </si>
  <si>
    <t>Allow the restriction of rights, privileges or access at the user and group level</t>
  </si>
  <si>
    <t>TR12</t>
  </si>
  <si>
    <t>Allow restricting the rights, privileges or access of processes to the minimum required for authorized tasks</t>
  </si>
  <si>
    <t>TR13</t>
  </si>
  <si>
    <t>Ability to display the last date and time the user logged on at the time of logon</t>
  </si>
  <si>
    <t>TR14</t>
  </si>
  <si>
    <t>Ability to suspend user access based on a pre-defined parameters (e.g., employment status)</t>
  </si>
  <si>
    <t>TR15</t>
  </si>
  <si>
    <t>Ability to suspend user access based on a pre-set date or based on organizational policy requiring renewal of access approval</t>
  </si>
  <si>
    <t>TR16</t>
  </si>
  <si>
    <t>Ability to suspend user-access after an STA-defined inactivity period (e.g., 90 days)</t>
  </si>
  <si>
    <t>TR17</t>
  </si>
  <si>
    <t>Allow revocation of the access privileges of a user without requiring deletion of the user</t>
  </si>
  <si>
    <t>TR18</t>
  </si>
  <si>
    <t>Allow assigning multiple roles to one user</t>
  </si>
  <si>
    <t>TR19</t>
  </si>
  <si>
    <t>Security</t>
  </si>
  <si>
    <t>Provide a secure system with strong authentication, configuration, user control and other features</t>
  </si>
  <si>
    <t>TR20</t>
  </si>
  <si>
    <t>The provided environment must be in compliance with ISO 27001 standards and meet ISO 27001 certification</t>
  </si>
  <si>
    <t>TR21</t>
  </si>
  <si>
    <t>Comply with the current applicable interoperability and security standards, (i.e. ISA/IEC 62443, IEEE 1613, IEEE 1588, and NERC CIP).</t>
  </si>
  <si>
    <t>TR22</t>
  </si>
  <si>
    <t>Comply with data categorization industry standards (e.g. PII, PCI)</t>
  </si>
  <si>
    <t>TR23</t>
  </si>
  <si>
    <t>Administration interfaces should require strong authentication and authorization</t>
  </si>
  <si>
    <t>TR24</t>
  </si>
  <si>
    <t>Provide for separate administrator privileges based on roles (e.g., site content developer, solution administrator)</t>
  </si>
  <si>
    <t>TR25</t>
  </si>
  <si>
    <t>Provide secure remote administration channels (e.g., SSL, VPN)</t>
  </si>
  <si>
    <t>TR26</t>
  </si>
  <si>
    <t>Provide secure configuration stores from unauthorized access and tampering</t>
  </si>
  <si>
    <t>TR27</t>
  </si>
  <si>
    <t>Configuration credentials and authentication tokens are not held in plain text in configuration files (e.g., ssh client config file with remote login ID and password)</t>
  </si>
  <si>
    <t>TR28</t>
  </si>
  <si>
    <t>User accounts and service accounts used for configuration management should have only the minimum privileges required for the task</t>
  </si>
  <si>
    <t>TR29</t>
  </si>
  <si>
    <t>Store and maintain user profiles and roles (role-based access control)</t>
  </si>
  <si>
    <t>TR30</t>
  </si>
  <si>
    <t>Provide the ability for users to define and store user profile information, including but not limited to: the user’s name, user ID, employee ID, professional designation, etc.</t>
  </si>
  <si>
    <t>TR31</t>
  </si>
  <si>
    <t>Ability to link the user logon ID to his/her employee number or contractor ID number, as well as to the location or group of locations to which the user is assigned</t>
  </si>
  <si>
    <t>TR32</t>
  </si>
  <si>
    <t>Ability to identify the type of single enterprise authentication used for Solution access (e.g. Azure Active Directory and Duo Security)</t>
  </si>
  <si>
    <t>TR33</t>
  </si>
  <si>
    <t>Provide the ability to define user roles and user groups and associate these with user accounts</t>
  </si>
  <si>
    <t>TR34</t>
  </si>
  <si>
    <t>Allow the creation and assignment of user roles that limit a user's privileges to their scope of practice</t>
  </si>
  <si>
    <t>TR35</t>
  </si>
  <si>
    <t>Allow the creation and assignment of user roles that define their required and allowed actions in workflows</t>
  </si>
  <si>
    <t>TR36</t>
  </si>
  <si>
    <t>Allow the assignment of multiple roles to be selected from by the user at login</t>
  </si>
  <si>
    <t>TR37</t>
  </si>
  <si>
    <t>Ability to use a single user sign-on for all modules with security configured for each module</t>
  </si>
  <si>
    <t>TR38</t>
  </si>
  <si>
    <t>Ability for security module to be maintained by an in-house administrator</t>
  </si>
  <si>
    <t>TR39</t>
  </si>
  <si>
    <t>Provide expiration dates for passwords</t>
  </si>
  <si>
    <t>TR40</t>
  </si>
  <si>
    <t>Automatically notify users and force them to change passwords on a pre-defined frequency</t>
  </si>
  <si>
    <t>TR41</t>
  </si>
  <si>
    <t>Provide an efficient, flexible way to control and administer multiple levels of user access</t>
  </si>
  <si>
    <t>TR42</t>
  </si>
  <si>
    <t>Ability to set password length and change rules per STA requirements (e.g. passwords can be changed only once in a 2-day period, passwords should not be words in the English dictionary)</t>
  </si>
  <si>
    <t>TR43</t>
  </si>
  <si>
    <t>Provide lock-out capability after a pre-defined number of unsuccessful user sign-on attempts</t>
  </si>
  <si>
    <t>TR44</t>
  </si>
  <si>
    <t>Ability to not display passwords as clear text (Password Masking)</t>
  </si>
  <si>
    <t>TR45</t>
  </si>
  <si>
    <t>Provide integrated security managed in a central accounts database</t>
  </si>
  <si>
    <t>TR46</t>
  </si>
  <si>
    <t>Provide a viewable list of Users logged on to System in real-time</t>
  </si>
  <si>
    <t>TR47</t>
  </si>
  <si>
    <t>Allow addition of user-defined messages to logon screen</t>
  </si>
  <si>
    <t>TR48</t>
  </si>
  <si>
    <t xml:space="preserve">Ability to integrate with a third-party identity provider (iDP) for authentication with known protocols (eg, LDAP, SAML, OAUTH) </t>
  </si>
  <si>
    <t>TR49</t>
  </si>
  <si>
    <t>Capability of notifying the end user of account password expiration date as well as the ability to reset the password through the System's user interface</t>
  </si>
  <si>
    <t>TR50</t>
  </si>
  <si>
    <t>Perform secure and seamless logon for all third party integrated Systems (offered as a part of this proposal/procurement)</t>
  </si>
  <si>
    <t>TR51</t>
  </si>
  <si>
    <t>Encrypt passwords before being stored or transmitted</t>
  </si>
  <si>
    <t>TR52</t>
  </si>
  <si>
    <t>Ability to disallow more than one active session per sign-on identification</t>
  </si>
  <si>
    <t>TR53</t>
  </si>
  <si>
    <t>Allow users to re-authenticate and remotely log out of an active user session before logging in at another location</t>
  </si>
  <si>
    <t>TR54</t>
  </si>
  <si>
    <t>Require password re-entry before user is allowed to perform functions predefined as “high security”</t>
  </si>
  <si>
    <t>TR55</t>
  </si>
  <si>
    <t>Restrict users without specific DBA privileges from directly accessing the database</t>
  </si>
  <si>
    <t>TR56</t>
  </si>
  <si>
    <t>Ability to assign application access rights across entire suite of applications at a single point of entry</t>
  </si>
  <si>
    <t>TR57</t>
  </si>
  <si>
    <t>Support a pre-defined time for passwords to be changed per user’s role and access level</t>
  </si>
  <si>
    <t>TR58</t>
  </si>
  <si>
    <t>Provide administrative ability to block users’ access during pre-defined off-hours</t>
  </si>
  <si>
    <t>TR59</t>
  </si>
  <si>
    <t>Provide the option for multi-factor authentication for users with higher security access</t>
  </si>
  <si>
    <t>TR60</t>
  </si>
  <si>
    <t>Authenticate users before system access</t>
  </si>
  <si>
    <t>TR61</t>
  </si>
  <si>
    <t>All user and administrator accounts are clearly identified</t>
  </si>
  <si>
    <t>TR62</t>
  </si>
  <si>
    <t>Use least-privileged accounts</t>
  </si>
  <si>
    <t>TR63</t>
  </si>
  <si>
    <t>Ensures that minimum error information is returned in the event of authentication failure</t>
  </si>
  <si>
    <t>TR64</t>
  </si>
  <si>
    <t>If Structured Query Language (SQL) authentication is used (e.g., communication between the application server and the database server) credentials are secured in storage and over the wire via Secure Socket Layer (SSL) or IP Security (IPSec)</t>
  </si>
  <si>
    <t>TR65</t>
  </si>
  <si>
    <t>System monitors and provides access to authorized users only</t>
  </si>
  <si>
    <t>TR66</t>
  </si>
  <si>
    <t>Prevent, detect and log unauthorized attempts to access the System</t>
  </si>
  <si>
    <t>TR67</t>
  </si>
  <si>
    <t>Rights and privileges are assigned based on authorization roles</t>
  </si>
  <si>
    <t>TR68</t>
  </si>
  <si>
    <t>Database restricts access to stored procedures to authorized accounts only</t>
  </si>
  <si>
    <t>TR69</t>
  </si>
  <si>
    <t>Direct access to database tables is prohibited</t>
  </si>
  <si>
    <t>TR70</t>
  </si>
  <si>
    <t>All account IDs that are used are identified and the resources accessed by each account is known</t>
  </si>
  <si>
    <t>TR71</t>
  </si>
  <si>
    <t>Roles are mapped to user and data interfaces. Role rights and privileges are identified and maintained in an access control list</t>
  </si>
  <si>
    <t>TR72</t>
  </si>
  <si>
    <t>Access to data and resources is restricted by roles established in the system</t>
  </si>
  <si>
    <t>TR73</t>
  </si>
  <si>
    <t>Prevent unauthorized changes to information based on user privileges and record in audit logs</t>
  </si>
  <si>
    <t>TR74</t>
  </si>
  <si>
    <t>Provide measures to protect information from being accidentally overwritten in the database by two different users</t>
  </si>
  <si>
    <t>TR75</t>
  </si>
  <si>
    <t>Support integrity mechanisms for transmission of both incoming and outgoing files, such as parity checks and cyclic redundancy checks (CRCs)</t>
  </si>
  <si>
    <t>TR76</t>
  </si>
  <si>
    <t>Provide measures to prevent the upload of unauthorized files (e.g., executable files)</t>
  </si>
  <si>
    <t>TR77</t>
  </si>
  <si>
    <t>Provide the ability to encrypt data at rest, in use and in motion, and support all required encryption processes</t>
  </si>
  <si>
    <t>TR78</t>
  </si>
  <si>
    <t>Sensitive data and secrets are not incorporated in code</t>
  </si>
  <si>
    <t>TR79</t>
  </si>
  <si>
    <t>Sensitive data are stored securely using a one-way hash Database keys, connections, passwords, or other secrets are not stored in plain text</t>
  </si>
  <si>
    <t>TR80</t>
  </si>
  <si>
    <t>Sensitive data is not logged in clear text</t>
  </si>
  <si>
    <t>TR81</t>
  </si>
  <si>
    <t>Sensitive data is not transmitted using insecure protocols, such as FTP, telnet, tftp etc., unless tunneled through an authenticated encrypted connection (e.g. VPN)</t>
  </si>
  <si>
    <t>TR82</t>
  </si>
  <si>
    <t>Sensitive data is not stored in persistent cookies</t>
  </si>
  <si>
    <t>TR83</t>
  </si>
  <si>
    <t>Provide measures to prevent, detect and log unauthorized attempts to access sensitive or confidential data</t>
  </si>
  <si>
    <t>TR84</t>
  </si>
  <si>
    <t>Restrict transactions involving sensitive data to authorized user sessions originating on the STA WAN only. Access to such transactions from the Internet is blocked</t>
  </si>
  <si>
    <t>TR85</t>
  </si>
  <si>
    <t>All user sessions are encrypted using SSL/HTTPS</t>
  </si>
  <si>
    <t>TR86</t>
  </si>
  <si>
    <t>Provides administrative ability to block users’ access to individual records or fields for security reasons (e.g. door fire rating)</t>
  </si>
  <si>
    <t>TR87</t>
  </si>
  <si>
    <t>Ensure that input validation is applied whenever input is received through user or external data interfaces. The validation approach is to constrain, reject, and then sanitize input</t>
  </si>
  <si>
    <t>TR88</t>
  </si>
  <si>
    <t>Validate data for type, length, format, and range. Provide consistent data validation across the system</t>
  </si>
  <si>
    <t>TR89</t>
  </si>
  <si>
    <t>The system avoids untrusted input of file name and file paths
- System does not accept file names or file paths from calling functions
- Security decisions are not made based on user-supplied file names and paths</t>
  </si>
  <si>
    <t>TR90</t>
  </si>
  <si>
    <t>The system does not use parent paths when data within the Solution is being accessed. Attempts to access resources using parent paths are blocked</t>
  </si>
  <si>
    <t>TR91</t>
  </si>
  <si>
    <t>The web server always asserts a character set: a locale and a country code, such as en_US</t>
  </si>
  <si>
    <t>TR92</t>
  </si>
  <si>
    <t>Provide an automatic timeout if the session is idle for a pre-specified and configurable duration</t>
  </si>
  <si>
    <t>TR93</t>
  </si>
  <si>
    <t>Warn the user before the timeout and prompt the user to re-enter their password</t>
  </si>
  <si>
    <t>TR94</t>
  </si>
  <si>
    <t>All input parameters are validated (including form fields, query strings, cookies, and HTTP headers)</t>
  </si>
  <si>
    <t>TR95</t>
  </si>
  <si>
    <t>Cookies with sensitive data (e.g. authentication cookies) are encrypted</t>
  </si>
  <si>
    <t>TR96</t>
  </si>
  <si>
    <t>Sensitive data is not passed in query strings or form fields</t>
  </si>
  <si>
    <t>TR97</t>
  </si>
  <si>
    <t>Security decisions do not rely on HTTP header information</t>
  </si>
  <si>
    <t>TR98</t>
  </si>
  <si>
    <t>Performance and Scalability</t>
  </si>
  <si>
    <t>Provide a system that can reasonably scale to increased demands</t>
  </si>
  <si>
    <t>TR99</t>
  </si>
  <si>
    <t>Provide system transaction response time tracking and reporting</t>
  </si>
  <si>
    <t>TR100</t>
  </si>
  <si>
    <t>The system shall be able to accommodate spikes in demand</t>
  </si>
  <si>
    <t>TR101</t>
  </si>
  <si>
    <t>Be scalable and adaptable to meet any reasonable future growth and expansion needs</t>
  </si>
  <si>
    <t>TR102</t>
  </si>
  <si>
    <t>Configuration</t>
  </si>
  <si>
    <t>Provide an easy-to-configure system environment</t>
  </si>
  <si>
    <t>TR103</t>
  </si>
  <si>
    <t>Ability to design a preferred sequence to make data-entry columns and fields match the workflow</t>
  </si>
  <si>
    <t>TR104</t>
  </si>
  <si>
    <t>Business rules shall be configurable without requiring "code" modifications</t>
  </si>
  <si>
    <t>TR105</t>
  </si>
  <si>
    <t>The screens shall be configurable, providing ability to reposition and rename field labels, remove or “turn-off” unused fields, and allow addition of custom-defined fields</t>
  </si>
  <si>
    <t>TR106</t>
  </si>
  <si>
    <t>Provide the ability to create and/or modify the business rules which determine the acceptance/correctness of data</t>
  </si>
  <si>
    <t>TR107</t>
  </si>
  <si>
    <t>The Solution shall have a customizable online documentation and training materials such as context-specific help, search capability, organization-specific business process documentation and process maps</t>
  </si>
  <si>
    <t>TR108</t>
  </si>
  <si>
    <t>Provide user personalization</t>
  </si>
  <si>
    <t>TR109</t>
  </si>
  <si>
    <t>Provide data retrieval preferences</t>
  </si>
  <si>
    <t>TR110</t>
  </si>
  <si>
    <t>Allow for field level edit checks for transactions during data entry and provide immediate user feedback, including error messages and possible corrective actions</t>
  </si>
  <si>
    <t>TR111</t>
  </si>
  <si>
    <t>Allow for the option of auto-fill capability per transaction/field entry throughout all modules</t>
  </si>
  <si>
    <t>TR112</t>
  </si>
  <si>
    <t>Ability to restrict free form entry for specific fields (e.g., provide drop down calendar for date field)</t>
  </si>
  <si>
    <t>TR113</t>
  </si>
  <si>
    <t>Provide for intelligent spell checking of text fields</t>
  </si>
  <si>
    <t>TR114</t>
  </si>
  <si>
    <t>Content and Document Management</t>
  </si>
  <si>
    <t>Provide ability to store and manage documents (e.g. pictures, manuals) within EAM</t>
  </si>
  <si>
    <t>TR115</t>
  </si>
  <si>
    <t>Ability to scan and store imaged documents and electronic files</t>
  </si>
  <si>
    <t>TR116</t>
  </si>
  <si>
    <t>Ability for indexing and searching of documents by a variety of user-defined metadata attributes</t>
  </si>
  <si>
    <t>TR117</t>
  </si>
  <si>
    <t>Ability to support full text search</t>
  </si>
  <si>
    <t>TR118</t>
  </si>
  <si>
    <t>Provide built-in viewers/converters for a wide variety of file types (e.g. PDF, JPG)</t>
  </si>
  <si>
    <t>TR119</t>
  </si>
  <si>
    <t>Enable attachment of documents to e-mails and e-mail distribution lists</t>
  </si>
  <si>
    <t>TR120</t>
  </si>
  <si>
    <t>Ability to store location identification of paper documents (attributes may include folder, box, and physical location)</t>
  </si>
  <si>
    <t>TR121</t>
  </si>
  <si>
    <t>Workflow</t>
  </si>
  <si>
    <t>Provide tools for modifying preconfigured workflows or developing new workflows</t>
  </si>
  <si>
    <t>TR122</t>
  </si>
  <si>
    <t>Support establishment of user-defined rules-based workflows for any system event or transaction</t>
  </si>
  <si>
    <t>TR123</t>
  </si>
  <si>
    <t>Provide bi-directional electronic routing of documents for approval or other tasks through workflow</t>
  </si>
  <si>
    <t>TR124</t>
  </si>
  <si>
    <t>Support routing of workflow to multiple destinations based on various user-defined criteria</t>
  </si>
  <si>
    <t>TR125</t>
  </si>
  <si>
    <t>Support parallel approvals and single threaded approvals in the same approval path</t>
  </si>
  <si>
    <t>TR126</t>
  </si>
  <si>
    <t>Support initiation of workflows from both online real-time and batch driven/initiated events based on user-defined business rules</t>
  </si>
  <si>
    <t>TR127</t>
  </si>
  <si>
    <t>Reverse any approvals and return the workflow transaction to the originating user and any other users who had previously approved the transaction in the event that one or more reviewers disapprove a transaction</t>
  </si>
  <si>
    <t>TR128</t>
  </si>
  <si>
    <t>Allow workflow destination to be defined as specific users or a class of users or by using some other user-defined criteria</t>
  </si>
  <si>
    <t>TR129</t>
  </si>
  <si>
    <t>Allow for copying/extending preconfigured workflows to meet specific agency business requirements</t>
  </si>
  <si>
    <t>TR130</t>
  </si>
  <si>
    <t>Provide tools to allow for modeling of work processes and design, development and testing of user-defined workflows to be implemented in EAM</t>
  </si>
  <si>
    <t>TR131</t>
  </si>
  <si>
    <t>Support establishment of both enterprise level and business unit specific workflows for various business processes</t>
  </si>
  <si>
    <t>TR132</t>
  </si>
  <si>
    <t>Support definition of workflow events based on user-defined criteria including transaction code; agency; user roles and responsibilities; user position (position ID/number) in agency organization; data values (e.g., asset value exceeds $25,000) and other user-defined values or parameters</t>
  </si>
  <si>
    <t>TR133</t>
  </si>
  <si>
    <t>Allow user-defined standard approval timeframes</t>
  </si>
  <si>
    <t>TR134</t>
  </si>
  <si>
    <t>Allow user-defined alternative approval paths</t>
  </si>
  <si>
    <t>TR135</t>
  </si>
  <si>
    <t>Support multiple levels of approvals for transactions based on profile security and other user-defined criteria</t>
  </si>
  <si>
    <t>TR136</t>
  </si>
  <si>
    <t>Allow users to attach notes to content items within the workflow and store these notes with user ID and date/time stamp</t>
  </si>
  <si>
    <t>TR137</t>
  </si>
  <si>
    <t>Allow workflows to be designated as either 'informational' or 'action (such as approval) required'</t>
  </si>
  <si>
    <t>TR138</t>
  </si>
  <si>
    <t>Ensure a transaction is not finalized until all required approval workflows are complete</t>
  </si>
  <si>
    <t>TR139</t>
  </si>
  <si>
    <t>Allow a workflow to be designed to support either simultaneous actions or require consecutive actions, as defined by an authorized user</t>
  </si>
  <si>
    <t>TR140</t>
  </si>
  <si>
    <t>Provide a dashboard which displays the status of workflows including workflows pending for a user-defined period of time</t>
  </si>
  <si>
    <t>TR141</t>
  </si>
  <si>
    <t xml:space="preserve">Provide ability for a supervisor to temporarily route transactions for work load balancing, absences, etc.    </t>
  </si>
  <si>
    <t>TR142</t>
  </si>
  <si>
    <t>Provide an "inbox" within EAM for each user with workflow items to be reviewed</t>
  </si>
  <si>
    <t>TR143</t>
  </si>
  <si>
    <t>Provide email notification of workflow items</t>
  </si>
  <si>
    <t>TR144</t>
  </si>
  <si>
    <t>Allow a user to link to a work item within EAM from an email notification via one click</t>
  </si>
  <si>
    <t>TR145</t>
  </si>
  <si>
    <t>Provide integrated workflow error handling</t>
  </si>
  <si>
    <t>TR146</t>
  </si>
  <si>
    <t>Support electronic signatures for approvals and rejections of workflows based on a user authenticating themselves to the system</t>
  </si>
  <si>
    <t>TR147</t>
  </si>
  <si>
    <t>Track workflow approvals and rejections</t>
  </si>
  <si>
    <t>TR148</t>
  </si>
  <si>
    <t xml:space="preserve">Support various user-defined transaction statuses, including approved, rejected, pending, under consideration, etc.  </t>
  </si>
  <si>
    <t>TR149</t>
  </si>
  <si>
    <t>Provide for the display of the status of items submitted to a workflow at any time</t>
  </si>
  <si>
    <t>TR150</t>
  </si>
  <si>
    <t>Notify users automatically via email when items in their "inbox" have gone unprocessed for a user-defined period of time</t>
  </si>
  <si>
    <t>TR151</t>
  </si>
  <si>
    <t>Route transactions automatically to a workgroup after a specific time of inaction (based on user-defined criteria)</t>
  </si>
  <si>
    <t>TR152</t>
  </si>
  <si>
    <t xml:space="preserve">Allow delegation of approval authority to another user for a specified period of time (to cover vacations, etc.)  </t>
  </si>
  <si>
    <t>TR153</t>
  </si>
  <si>
    <t>Allow steps in the workflow to be bypassed by allowing approvers higher in the approval chain to approve transactions before the transactions arrive in the "inbox" of the approver who would normally be next in the workflow sequence</t>
  </si>
  <si>
    <t>TR154</t>
  </si>
  <si>
    <t>Support the use of a "master approver" for each workflow who may approve a transaction at any time whether included in the normal workflow or not</t>
  </si>
  <si>
    <t>TR155</t>
  </si>
  <si>
    <t>Audit Trail</t>
  </si>
  <si>
    <t>Maintain an audit trail of all user actions that update and access the database including at a minimum user id, action performed, and time/date stamp; this includes any update via online, batch, web services or self-service functions</t>
  </si>
  <si>
    <t>TR156</t>
  </si>
  <si>
    <t>Maintain an audit trail of report execution including  report requested, user requesting report and time/date stamp</t>
  </si>
  <si>
    <t>TR157</t>
  </si>
  <si>
    <t>Provide the capability to monitor the audit trail logs via an auto alarm based on user-defined business rules</t>
  </si>
  <si>
    <t>TR158</t>
  </si>
  <si>
    <t>Provide notifications via email or text to designated users based on user-defined auto alarms</t>
  </si>
  <si>
    <t>TR159</t>
  </si>
  <si>
    <t>Provide the capability to integrate with a an agency-wide or agency/department specific audit vault environment to provide copies of all EAM audit information</t>
  </si>
  <si>
    <t>TR160</t>
  </si>
  <si>
    <t>Allow the system administrator to define inquiry functions within the system to be audited</t>
  </si>
  <si>
    <t>TR161</t>
  </si>
  <si>
    <t>Provide a standardized audit block for each table in the system</t>
  </si>
  <si>
    <t>TR162</t>
  </si>
  <si>
    <t>Provide a timestamp of when the row was last changed</t>
  </si>
  <si>
    <t>TR163</t>
  </si>
  <si>
    <t>Provide a timestamp of when the row was inserted</t>
  </si>
  <si>
    <t>TR164</t>
  </si>
  <si>
    <t>Store the user ID of the system user who last changed the row</t>
  </si>
  <si>
    <t>TR165</t>
  </si>
  <si>
    <t>Store the program ID of the program that inserted or last changed the row</t>
  </si>
  <si>
    <t>TR166</t>
  </si>
  <si>
    <t>Store the old value for any information changed</t>
  </si>
  <si>
    <t>TR167</t>
  </si>
  <si>
    <t>Store the new value for any information changed</t>
  </si>
  <si>
    <t>TR168</t>
  </si>
  <si>
    <t>Store the before value of the record for any deletion</t>
  </si>
  <si>
    <t>TR169</t>
  </si>
  <si>
    <t>Audit trail changes to the EAM software application configuration and components including user initiating the change, the type of change and the date/time stamp</t>
  </si>
  <si>
    <t>TR170</t>
  </si>
  <si>
    <t xml:space="preserve">Provide an audit trail for each interface program which shows: user, agency user or program initiating an interface, the date and time of interface execution and the interface completion status (Completed, Completed with Errors, Cancelled, Ended with Errors, etc.) </t>
  </si>
  <si>
    <t>TR171</t>
  </si>
  <si>
    <t>Provide the capability to manage the retention and archiving of audit trails based on user-defined business rules</t>
  </si>
  <si>
    <t>TR172</t>
  </si>
  <si>
    <t>Enterprise Application Integration</t>
  </si>
  <si>
    <t>Provide connectivity across and between the agency's various network zones</t>
  </si>
  <si>
    <t>TR173</t>
  </si>
  <si>
    <t>Utilize messaging technology consistent with industry best practices</t>
  </si>
  <si>
    <t>TR174</t>
  </si>
  <si>
    <t>Provide communication services that guarantee message delivery and handles queuing and encryption for various types of communication (e.g., publish and subscribe, request/reply, etc.)</t>
  </si>
  <si>
    <t>TR175</t>
  </si>
  <si>
    <t>Support connectivity services through TCP/IP (IPv4 and IPv6)</t>
  </si>
  <si>
    <t>TR176</t>
  </si>
  <si>
    <t>Provide data-flow services that routes data to the appropriate destinations and filters messages</t>
  </si>
  <si>
    <t>TR177</t>
  </si>
  <si>
    <t>Provide data-mapping services to link data to the appropriate meaning in different schemas</t>
  </si>
  <si>
    <t>TR178</t>
  </si>
  <si>
    <t xml:space="preserve">Provide configurable data-tranforrmation services to handle data validation, calculations, lookups, padding, scrambling, truncation, etc.   </t>
  </si>
  <si>
    <t>TR179</t>
  </si>
  <si>
    <t>Provide business process flow services to group and link data flows to automate the steps in a business transaction</t>
  </si>
  <si>
    <t>TR180</t>
  </si>
  <si>
    <t>Support reporting functions, with export capabilities for STA’s Data Warehouse</t>
  </si>
  <si>
    <t>TR181</t>
  </si>
  <si>
    <t>Integrate with STA/third-party systems via APIs (e.g., REST/JSON with OAuth 2.0), supporting real-time or scheduled exports of all transaction, operational, and KPI data to STA’s Data Warehouse</t>
  </si>
  <si>
    <t>TR182</t>
  </si>
  <si>
    <t>Integrate with STA/third-party systems via flat file transfers (e.g., CSV/XML via SFTP), supporting scheduled exports to STA’s Data Warehouse</t>
  </si>
  <si>
    <t>TR183</t>
  </si>
  <si>
    <t>Support third-party tools via SQL queries and APIs (e.g., REST/JSON) for data export to STA’s Data Warehouse</t>
  </si>
  <si>
    <t>TR184</t>
  </si>
  <si>
    <t>Provide daily reports in PDF, CSV, Excel and fault logs. Reports shall be exportable via API or flat files to STA’s Data Warehouse</t>
  </si>
  <si>
    <t>TR185</t>
  </si>
  <si>
    <t>Support custom reports via SQL queries and provide a full data dictionary/schema for all exportable elements, enabling integration with STA’s Data Warehouse for consolidated reporting</t>
  </si>
  <si>
    <t>TR186</t>
  </si>
  <si>
    <t>ETL Tools</t>
  </si>
  <si>
    <t>Provide robust data integration and management tools supporting ETL and ELT capabilities for structured, semi-structured, and unstructured data</t>
  </si>
  <si>
    <t>TR187</t>
  </si>
  <si>
    <t>Support cloud, on-premises, and hybrid environments with connectors for major databases, APIs, and SaaS platforms</t>
  </si>
  <si>
    <t>TR188</t>
  </si>
  <si>
    <t>Enable seamless integration between EAM functions/modules and other enterprise systems using open APIs, REST, SOAP, and standard file formats (CSV, XML, JSON, Parquet)</t>
  </si>
  <si>
    <t>TR189</t>
  </si>
  <si>
    <t>Support event-driven and batch processing for real-time and scheduled data flows.</t>
  </si>
  <si>
    <t>TR190</t>
  </si>
  <si>
    <t>Utilize scripting or object-oriented structured languages to define advanced tranformation routines/procedures</t>
  </si>
  <si>
    <t>TR191</t>
  </si>
  <si>
    <t>Provide low-code/no-code transformation design for business users.</t>
  </si>
  <si>
    <t>TR192</t>
  </si>
  <si>
    <t xml:space="preserve">Provide ‘data exchange management’ to schedule and monitor inbound and outbound files, notify appropriate agency and external contact in the event of problems, automatically detect duplicate files, and perform other data interchange management functions </t>
  </si>
  <si>
    <t>TR193</t>
  </si>
  <si>
    <t>Validate data during extraction and transformation, with configurable exception handling</t>
  </si>
  <si>
    <t>TR194</t>
  </si>
  <si>
    <t>Verify and maintain referential integrity as part of any tranformation process</t>
  </si>
  <si>
    <t>TR195</t>
  </si>
  <si>
    <t>Provide the capability to implement multiple step tranformation processes of custom record structures</t>
  </si>
  <si>
    <t>TR196</t>
  </si>
  <si>
    <t>Provide the capability to override the default source mapping and use specific SQL statements</t>
  </si>
  <si>
    <t>TR197</t>
  </si>
  <si>
    <t>Support mapping from multiple source systems to multiple target systems, including data lakes, warehouses, and operational systems</t>
  </si>
  <si>
    <t>TR198</t>
  </si>
  <si>
    <t>Provide ability to schedule and monitor the extraction, cleansing, transformation, and loading processes</t>
  </si>
  <si>
    <t>TR199</t>
  </si>
  <si>
    <t>Support auto-scaling in cloud environments</t>
  </si>
  <si>
    <t>TR200</t>
  </si>
  <si>
    <t>Provide ability to perform incremental loads, or take advantage of pipelined and partitioned parallelism to meet acceptable timeframes</t>
  </si>
  <si>
    <t>TR201</t>
  </si>
  <si>
    <t>Availability, Performance &amp; Disaster Recovery</t>
  </si>
  <si>
    <t>Ability to support a 99.99% availability, excluding planned maintenance (measured on a 7x24 basis, excluding planned maintenance over a quarterly measurement window)</t>
  </si>
  <si>
    <t>TR202</t>
  </si>
  <si>
    <t>Ability to meet Recovery Time Objective (RTO) of no more than 2 hours, including the software solution and hosting environment</t>
  </si>
  <si>
    <t>TR203</t>
  </si>
  <si>
    <t>Ability to meet Recovery Point Objective (RPO) of no more than 30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</si>
</sst>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font>
      <sz val="11"/>
      <color theme="1"/>
      <name val="Aptos Narrow"/>
      <family val="2"/>
      <scheme val="minor"/>
    </font>
    <font>
      <sz val="11"/>
      <name val="Calibri"/>
      <family val="2"/>
    </font>
    <font>
      <sz val="11"/>
      <name val="Aptos Narrow"/>
      <family val="2"/>
      <scheme val="minor"/>
    </font>
    <font>
      <b/>
      <sz val="12"/>
      <color rgb="FFFFFFFF"/>
      <name val="Aptos Narrow"/>
      <family val="2"/>
      <scheme val="minor"/>
    </font>
    <font>
      <sz val="10"/>
      <name val="MS Sans Serif"/>
      <family val="2"/>
    </font>
    <font>
      <sz val="11"/>
      <color rgb="FF000000"/>
      <name val="Aptos Narrow"/>
      <family val="2"/>
      <scheme val="minor"/>
    </font>
    <font>
      <sz val="11"/>
      <color rgb="FF0070C0"/>
      <name val="Aptos Narrow"/>
      <family val="2"/>
      <scheme val="minor"/>
    </font>
    <font>
      <sz val="11"/>
      <color theme="1"/>
      <name val="Aptos Narrow"/>
      <family val="2"/>
      <scheme val="minor"/>
    </font>
    <font>
      <b/>
      <sz val="11"/>
      <color theme="0"/>
      <name val="Aptos Narrow"/>
      <family val="2"/>
      <scheme val="minor"/>
    </font>
    <font>
      <b/>
      <sz val="10"/>
      <color rgb="FFFFFFFF"/>
      <name val="Aptos Narrow"/>
      <family val="2"/>
      <scheme val="minor"/>
    </font>
    <font>
      <sz val="8"/>
      <name val="Aptos Narrow"/>
      <family val="2"/>
      <scheme val="minor"/>
    </font>
    <font>
      <b/>
      <sz val="11"/>
      <name val="Aptos Narrow"/>
      <family val="2"/>
      <scheme val="minor"/>
    </font>
    <font>
      <sz val="11"/>
      <color theme="1"/>
      <name val="Arial"/>
      <family val="2"/>
    </font>
    <font>
      <sz val="10"/>
      <name val="Arial"/>
      <family val="2"/>
    </font>
    <font>
      <b/>
      <sz val="11"/>
      <color rgb="FFFFFFFF"/>
      <name val="Aptos Narrow"/>
      <family val="2"/>
    </font>
    <font>
      <sz val="11"/>
      <color theme="1"/>
      <name val="Aptos Narrow"/>
      <family val="2"/>
    </font>
    <font>
      <sz val="11"/>
      <name val="Aptos Narrow"/>
      <family val="2"/>
    </font>
    <font>
      <sz val="11"/>
      <color theme="0"/>
      <name val="Aptos Narrow"/>
      <family val="2"/>
    </font>
    <font>
      <b/>
      <sz val="11"/>
      <color theme="1"/>
      <name val="Aptos Narrow"/>
      <family val="2"/>
    </font>
    <font>
      <b/>
      <sz val="10"/>
      <color rgb="FFFFFFFF"/>
      <name val="Aptos Narrow"/>
      <family val="2"/>
    </font>
    <font>
      <b/>
      <sz val="10"/>
      <color theme="0"/>
      <name val="Aptos Narrow"/>
      <family val="2"/>
    </font>
    <font>
      <sz val="11"/>
      <color rgb="FFFF0000"/>
      <name val="Aptos Narrow"/>
      <family val="2"/>
      <scheme val="minor"/>
    </font>
    <font>
      <b/>
      <sz val="16"/>
      <color theme="0"/>
      <name val="Aptos Narrow"/>
      <family val="2"/>
      <scheme val="minor"/>
    </font>
    <font>
      <b/>
      <sz val="8"/>
      <color rgb="FFFFFFFF"/>
      <name val="Aptos Narrow"/>
      <family val="2"/>
    </font>
    <font>
      <b/>
      <sz val="11"/>
      <color theme="1"/>
      <name val="Aptos Narrow"/>
      <family val="2"/>
      <scheme val="minor"/>
    </font>
    <font>
      <sz val="10"/>
      <color theme="1"/>
      <name val="Symbol"/>
      <family val="1"/>
      <charset val="2"/>
    </font>
    <font>
      <sz val="10"/>
      <color theme="1"/>
      <name val="Arial Narrow"/>
      <family val="2"/>
    </font>
    <font>
      <b/>
      <sz val="9"/>
      <color rgb="FFFFFFFF"/>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002060"/>
        <bgColor indexed="64"/>
      </patternFill>
    </fill>
    <fill>
      <patternFill patternType="solid">
        <fgColor rgb="FF000000"/>
        <bgColor indexed="64"/>
      </patternFill>
    </fill>
    <fill>
      <patternFill patternType="solid">
        <fgColor theme="1"/>
        <bgColor indexed="64"/>
      </patternFill>
    </fill>
    <fill>
      <patternFill patternType="solid">
        <fgColor theme="3" tint="0.79998168889431442"/>
        <bgColor indexed="64"/>
      </patternFill>
    </fill>
    <fill>
      <patternFill patternType="solid">
        <fgColor rgb="FF0070C0"/>
        <bgColor indexed="64"/>
      </patternFill>
    </fill>
    <fill>
      <patternFill patternType="solid">
        <fgColor rgb="FF76933C"/>
        <bgColor indexed="64"/>
      </patternFill>
    </fill>
    <fill>
      <patternFill patternType="solid">
        <fgColor theme="6"/>
        <bgColor indexed="64"/>
      </patternFill>
    </fill>
    <fill>
      <patternFill patternType="solid">
        <fgColor rgb="FFFFFF00"/>
        <bgColor indexed="64"/>
      </patternFill>
    </fill>
    <fill>
      <patternFill patternType="solid">
        <fgColor theme="6" tint="-0.249977111117893"/>
        <bgColor indexed="64"/>
      </patternFill>
    </fill>
    <fill>
      <patternFill patternType="solid">
        <fgColor rgb="FFDAF2D0"/>
        <bgColor indexed="64"/>
      </patternFill>
    </fill>
    <fill>
      <patternFill patternType="solid">
        <fgColor theme="0" tint="-0.14999847407452621"/>
        <bgColor indexed="64"/>
      </patternFill>
    </fill>
    <fill>
      <patternFill patternType="solid">
        <fgColor theme="6" tint="0.79998168889431442"/>
        <bgColor indexed="64"/>
      </patternFill>
    </fill>
  </fills>
  <borders count="15">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24994659260841701"/>
      </top>
      <bottom/>
      <diagonal/>
    </border>
    <border>
      <left/>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4" fillId="0" borderId="0"/>
    <xf numFmtId="0" fontId="4" fillId="0" borderId="0"/>
    <xf numFmtId="9" fontId="7" fillId="0" borderId="0" applyFont="0" applyFill="0" applyBorder="0" applyAlignment="0" applyProtection="0"/>
    <xf numFmtId="0" fontId="12" fillId="0" borderId="0"/>
    <xf numFmtId="0" fontId="7" fillId="0" borderId="0"/>
    <xf numFmtId="0" fontId="13" fillId="0" borderId="0"/>
    <xf numFmtId="43" fontId="7" fillId="0" borderId="0" applyFont="0" applyFill="0" applyBorder="0" applyAlignment="0" applyProtection="0"/>
  </cellStyleXfs>
  <cellXfs count="110">
    <xf numFmtId="0" fontId="0" fillId="0" borderId="0" xfId="0"/>
    <xf numFmtId="0" fontId="0" fillId="0" borderId="0" xfId="0" applyAlignment="1">
      <alignment vertical="center"/>
    </xf>
    <xf numFmtId="0" fontId="6" fillId="0" borderId="0" xfId="0" applyFont="1"/>
    <xf numFmtId="0" fontId="6" fillId="0" borderId="0" xfId="0" applyFont="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left" vertical="center" wrapText="1"/>
    </xf>
    <xf numFmtId="0" fontId="0" fillId="0" borderId="1" xfId="0" applyBorder="1" applyAlignment="1">
      <alignment vertical="center" wrapText="1"/>
    </xf>
    <xf numFmtId="0" fontId="2" fillId="0" borderId="2" xfId="0" applyFont="1" applyBorder="1" applyAlignment="1">
      <alignment horizontal="lef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5" fillId="0" borderId="2" xfId="0" applyFont="1" applyBorder="1" applyAlignment="1">
      <alignment vertical="center" wrapText="1"/>
    </xf>
    <xf numFmtId="0" fontId="2" fillId="0" borderId="6" xfId="0" applyFont="1" applyBorder="1" applyAlignment="1">
      <alignment vertical="center" wrapText="1"/>
    </xf>
    <xf numFmtId="0" fontId="0" fillId="0" borderId="6" xfId="0" applyBorder="1"/>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8" xfId="0" applyFont="1" applyBorder="1" applyAlignment="1">
      <alignment horizontal="left" vertical="center" wrapText="1"/>
    </xf>
    <xf numFmtId="0" fontId="5" fillId="0" borderId="0" xfId="0" applyFont="1" applyAlignment="1">
      <alignment vertical="center" wrapText="1"/>
    </xf>
    <xf numFmtId="0" fontId="2" fillId="0" borderId="7" xfId="0" applyFont="1" applyBorder="1" applyAlignment="1">
      <alignment vertical="center" wrapText="1"/>
    </xf>
    <xf numFmtId="0" fontId="2" fillId="0" borderId="0" xfId="0" applyFont="1" applyAlignment="1">
      <alignment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3" fillId="3" borderId="6" xfId="0" applyFont="1" applyFill="1" applyBorder="1" applyAlignment="1">
      <alignment horizontal="center" vertical="center" wrapText="1"/>
    </xf>
    <xf numFmtId="0" fontId="9" fillId="3" borderId="6" xfId="0" applyFont="1" applyFill="1" applyBorder="1" applyAlignment="1">
      <alignment horizontal="center" vertical="top" wrapText="1"/>
    </xf>
    <xf numFmtId="0" fontId="2" fillId="7" borderId="6" xfId="0" applyFont="1" applyFill="1" applyBorder="1" applyAlignment="1">
      <alignment vertical="center" wrapText="1"/>
    </xf>
    <xf numFmtId="0" fontId="2" fillId="7" borderId="6" xfId="0" applyFont="1" applyFill="1" applyBorder="1" applyAlignment="1">
      <alignment horizontal="left"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0" fillId="7" borderId="6" xfId="0" applyFill="1" applyBorder="1" applyAlignment="1">
      <alignment vertical="center" wrapText="1"/>
    </xf>
    <xf numFmtId="0" fontId="2" fillId="0" borderId="6" xfId="0" applyFont="1" applyBorder="1" applyAlignment="1">
      <alignment wrapText="1"/>
    </xf>
    <xf numFmtId="0" fontId="5" fillId="0" borderId="6" xfId="0" applyFont="1" applyBorder="1" applyAlignment="1">
      <alignment vertical="center" wrapText="1"/>
    </xf>
    <xf numFmtId="0" fontId="0" fillId="0" borderId="6" xfId="0" applyBorder="1" applyAlignment="1">
      <alignment horizontal="left" vertical="center" wrapText="1"/>
    </xf>
    <xf numFmtId="0" fontId="0" fillId="4" borderId="6" xfId="0" applyFill="1" applyBorder="1"/>
    <xf numFmtId="0" fontId="2" fillId="7" borderId="6" xfId="0" applyFont="1" applyFill="1" applyBorder="1" applyAlignment="1">
      <alignment horizontal="left" vertical="center"/>
    </xf>
    <xf numFmtId="0" fontId="5" fillId="7" borderId="6" xfId="0" applyFont="1" applyFill="1" applyBorder="1" applyAlignment="1">
      <alignment vertical="center" wrapText="1"/>
    </xf>
    <xf numFmtId="0" fontId="2" fillId="2" borderId="6" xfId="0" applyFont="1" applyFill="1" applyBorder="1" applyAlignment="1">
      <alignment horizontal="left" vertical="center"/>
    </xf>
    <xf numFmtId="0" fontId="0" fillId="7" borderId="6" xfId="0" applyFill="1" applyBorder="1" applyAlignment="1">
      <alignment horizontal="left" vertical="center" wrapText="1"/>
    </xf>
    <xf numFmtId="0" fontId="1" fillId="0" borderId="6" xfId="0" applyFont="1" applyBorder="1" applyAlignment="1">
      <alignment horizontal="left" vertical="center" wrapText="1"/>
    </xf>
    <xf numFmtId="0" fontId="1" fillId="7" borderId="6" xfId="0" applyFont="1" applyFill="1" applyBorder="1" applyAlignment="1">
      <alignment vertical="center" wrapText="1"/>
    </xf>
    <xf numFmtId="0" fontId="2" fillId="0" borderId="6" xfId="0" quotePrefix="1" applyFont="1" applyBorder="1" applyAlignment="1">
      <alignment vertical="center" wrapText="1"/>
    </xf>
    <xf numFmtId="0" fontId="5" fillId="0" borderId="6" xfId="0" applyFont="1" applyBorder="1" applyAlignment="1">
      <alignment horizontal="left" vertical="center" wrapText="1"/>
    </xf>
    <xf numFmtId="0" fontId="0" fillId="0" borderId="6" xfId="0" applyBorder="1" applyAlignment="1">
      <alignment vertical="center"/>
    </xf>
    <xf numFmtId="0" fontId="0" fillId="4" borderId="6" xfId="0" applyFill="1" applyBorder="1" applyAlignment="1">
      <alignment wrapText="1"/>
    </xf>
    <xf numFmtId="0" fontId="0" fillId="7" borderId="6" xfId="0" applyFill="1" applyBorder="1" applyAlignment="1">
      <alignment wrapText="1"/>
    </xf>
    <xf numFmtId="0" fontId="0" fillId="7" borderId="6" xfId="0" applyFill="1" applyBorder="1"/>
    <xf numFmtId="0" fontId="0" fillId="0" borderId="6" xfId="0" applyBorder="1" applyAlignment="1">
      <alignment wrapText="1"/>
    </xf>
    <xf numFmtId="0" fontId="3" fillId="9" borderId="6" xfId="0" applyFont="1" applyFill="1" applyBorder="1" applyAlignment="1">
      <alignment horizontal="center" vertical="center" wrapText="1"/>
    </xf>
    <xf numFmtId="0" fontId="2" fillId="0" borderId="10" xfId="0" applyFont="1" applyBorder="1" applyAlignment="1">
      <alignment vertical="center" wrapText="1"/>
    </xf>
    <xf numFmtId="0" fontId="15" fillId="0" borderId="0" xfId="0" applyFont="1"/>
    <xf numFmtId="0" fontId="15" fillId="0" borderId="6" xfId="0" applyFont="1" applyBorder="1"/>
    <xf numFmtId="0" fontId="16" fillId="0" borderId="6" xfId="0" applyFont="1" applyBorder="1"/>
    <xf numFmtId="0" fontId="17" fillId="6" borderId="6" xfId="0" applyFont="1" applyFill="1" applyBorder="1"/>
    <xf numFmtId="0" fontId="16" fillId="6" borderId="6" xfId="0" applyFont="1" applyFill="1" applyBorder="1"/>
    <xf numFmtId="0" fontId="20" fillId="8" borderId="6" xfId="0" applyFont="1" applyFill="1" applyBorder="1"/>
    <xf numFmtId="0" fontId="2" fillId="11" borderId="6" xfId="0" applyFont="1" applyFill="1" applyBorder="1" applyAlignment="1">
      <alignment vertical="center" wrapText="1"/>
    </xf>
    <xf numFmtId="0" fontId="0" fillId="0" borderId="0" xfId="0" applyAlignment="1">
      <alignment wrapText="1"/>
    </xf>
    <xf numFmtId="0" fontId="5" fillId="0" borderId="6" xfId="0" applyFont="1" applyBorder="1" applyAlignment="1">
      <alignment horizontal="left" vertical="center" wrapText="1" readingOrder="1"/>
    </xf>
    <xf numFmtId="0" fontId="2" fillId="0" borderId="6" xfId="0" applyFont="1" applyBorder="1" applyAlignment="1" applyProtection="1">
      <alignment horizontal="left" vertical="center" wrapText="1"/>
      <protection locked="0"/>
    </xf>
    <xf numFmtId="0" fontId="0" fillId="0" borderId="0" xfId="0" applyAlignment="1">
      <alignment horizontal="left" vertical="center" wrapText="1"/>
    </xf>
    <xf numFmtId="0" fontId="2" fillId="0" borderId="4" xfId="0" applyFont="1" applyBorder="1" applyAlignment="1">
      <alignment vertical="center" wrapText="1"/>
    </xf>
    <xf numFmtId="0" fontId="9" fillId="3" borderId="4" xfId="0" applyFont="1" applyFill="1" applyBorder="1" applyAlignment="1">
      <alignment horizontal="center" vertical="top" wrapText="1"/>
    </xf>
    <xf numFmtId="0" fontId="2" fillId="0" borderId="4" xfId="0" applyFont="1" applyBorder="1" applyAlignment="1">
      <alignment horizontal="left" vertical="center" wrapText="1"/>
    </xf>
    <xf numFmtId="0" fontId="0" fillId="0" borderId="4" xfId="0"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xf>
    <xf numFmtId="0" fontId="8" fillId="6" borderId="6" xfId="0" applyFont="1" applyFill="1" applyBorder="1"/>
    <xf numFmtId="0" fontId="21" fillId="0" borderId="0" xfId="0" applyFont="1"/>
    <xf numFmtId="0" fontId="3" fillId="9" borderId="11" xfId="0" applyFont="1" applyFill="1" applyBorder="1" applyAlignment="1">
      <alignment horizontal="center" vertical="center" wrapText="1"/>
    </xf>
    <xf numFmtId="0" fontId="0" fillId="14" borderId="0" xfId="0" applyFill="1"/>
    <xf numFmtId="0" fontId="0" fillId="13" borderId="6" xfId="0" applyFill="1" applyBorder="1" applyAlignment="1">
      <alignment wrapText="1"/>
    </xf>
    <xf numFmtId="0" fontId="20" fillId="12" borderId="0" xfId="0" applyFont="1" applyFill="1" applyAlignment="1">
      <alignment wrapText="1"/>
    </xf>
    <xf numFmtId="0" fontId="0" fillId="13" borderId="3" xfId="0" applyFill="1" applyBorder="1" applyAlignment="1">
      <alignment wrapText="1"/>
    </xf>
    <xf numFmtId="0" fontId="16" fillId="0" borderId="3" xfId="0" applyFont="1" applyBorder="1"/>
    <xf numFmtId="9" fontId="15" fillId="0" borderId="0" xfId="0" applyNumberFormat="1" applyFont="1"/>
    <xf numFmtId="9" fontId="0" fillId="15" borderId="6" xfId="0" applyNumberFormat="1" applyFill="1" applyBorder="1"/>
    <xf numFmtId="9" fontId="15" fillId="0" borderId="6" xfId="0" applyNumberFormat="1" applyFont="1" applyBorder="1"/>
    <xf numFmtId="0" fontId="17" fillId="0" borderId="0" xfId="0" applyFont="1"/>
    <xf numFmtId="0" fontId="25" fillId="0" borderId="0" xfId="0" applyFont="1" applyAlignment="1">
      <alignment horizontal="left" vertical="center" indent="6"/>
    </xf>
    <xf numFmtId="0" fontId="26" fillId="0" borderId="0" xfId="0" applyFont="1"/>
    <xf numFmtId="0" fontId="8" fillId="6" borderId="6" xfId="0" applyFont="1" applyFill="1" applyBorder="1" applyAlignment="1">
      <alignment wrapText="1"/>
    </xf>
    <xf numFmtId="9" fontId="0" fillId="0" borderId="0" xfId="0" applyNumberFormat="1"/>
    <xf numFmtId="9" fontId="0" fillId="14" borderId="6" xfId="0" applyNumberFormat="1" applyFill="1" applyBorder="1"/>
    <xf numFmtId="0" fontId="16" fillId="14" borderId="6" xfId="0" applyFont="1" applyFill="1" applyBorder="1"/>
    <xf numFmtId="9" fontId="15" fillId="14" borderId="6" xfId="3" applyFont="1" applyFill="1" applyBorder="1"/>
    <xf numFmtId="164" fontId="15" fillId="14" borderId="0" xfId="7" applyNumberFormat="1" applyFont="1" applyFill="1"/>
    <xf numFmtId="164" fontId="18" fillId="14" borderId="0" xfId="7" applyNumberFormat="1" applyFont="1" applyFill="1"/>
    <xf numFmtId="9" fontId="15" fillId="14" borderId="6" xfId="0" applyNumberFormat="1" applyFont="1" applyFill="1" applyBorder="1"/>
    <xf numFmtId="0" fontId="0" fillId="4" borderId="4" xfId="0" applyFill="1" applyBorder="1"/>
    <xf numFmtId="0" fontId="0" fillId="4" borderId="4" xfId="0" applyFill="1" applyBorder="1" applyAlignment="1">
      <alignment wrapText="1"/>
    </xf>
    <xf numFmtId="0" fontId="24" fillId="0" borderId="0" xfId="0" applyFont="1"/>
    <xf numFmtId="0" fontId="11" fillId="0" borderId="0" xfId="6" applyFont="1" applyAlignment="1">
      <alignment horizontal="right" vertical="top"/>
    </xf>
    <xf numFmtId="0" fontId="24" fillId="15" borderId="0" xfId="0" applyFont="1" applyFill="1"/>
    <xf numFmtId="0" fontId="8" fillId="4" borderId="12" xfId="0" applyFont="1" applyFill="1" applyBorder="1" applyAlignment="1">
      <alignment horizontal="center"/>
    </xf>
    <xf numFmtId="0" fontId="0" fillId="0" borderId="13" xfId="0" applyBorder="1" applyAlignment="1">
      <alignment wrapText="1"/>
    </xf>
    <xf numFmtId="0" fontId="0" fillId="0" borderId="14" xfId="0" applyBorder="1" applyAlignment="1">
      <alignment wrapText="1"/>
    </xf>
    <xf numFmtId="0" fontId="5" fillId="0" borderId="6" xfId="0" applyFont="1" applyBorder="1" applyAlignment="1">
      <alignment horizontal="left" vertical="center" readingOrder="1"/>
    </xf>
    <xf numFmtId="0" fontId="19" fillId="8" borderId="6" xfId="0" applyFont="1" applyFill="1" applyBorder="1" applyAlignment="1">
      <alignment horizontal="center" vertical="center" wrapText="1"/>
    </xf>
    <xf numFmtId="0" fontId="15" fillId="0" borderId="4" xfId="0" applyFont="1" applyBorder="1" applyAlignment="1">
      <alignment horizontal="left"/>
    </xf>
    <xf numFmtId="0" fontId="15" fillId="0" borderId="5" xfId="0" applyFont="1" applyBorder="1" applyAlignment="1">
      <alignment horizontal="left"/>
    </xf>
    <xf numFmtId="0" fontId="15" fillId="0" borderId="4" xfId="0" applyFont="1" applyBorder="1" applyAlignment="1">
      <alignment horizontal="left" wrapText="1"/>
    </xf>
    <xf numFmtId="0" fontId="15" fillId="0" borderId="5" xfId="0" applyFont="1" applyBorder="1" applyAlignment="1">
      <alignment horizontal="left" wrapText="1"/>
    </xf>
    <xf numFmtId="0" fontId="19" fillId="8" borderId="9"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4" fillId="5" borderId="6" xfId="0" applyFont="1" applyFill="1" applyBorder="1" applyAlignment="1">
      <alignment horizontal="left" vertical="center" wrapText="1"/>
    </xf>
    <xf numFmtId="0" fontId="20" fillId="8" borderId="6" xfId="0" applyFont="1" applyFill="1" applyBorder="1" applyAlignment="1">
      <alignment horizontal="center" vertical="center"/>
    </xf>
    <xf numFmtId="0" fontId="19" fillId="10" borderId="6" xfId="0" applyFont="1" applyFill="1" applyBorder="1" applyAlignment="1">
      <alignment horizontal="center" vertical="center" wrapText="1"/>
    </xf>
    <xf numFmtId="0" fontId="22" fillId="6" borderId="0" xfId="0" applyFont="1" applyFill="1" applyAlignment="1">
      <alignment horizontal="center"/>
    </xf>
    <xf numFmtId="0" fontId="3" fillId="3" borderId="6" xfId="0" applyFont="1" applyFill="1" applyBorder="1" applyAlignment="1">
      <alignment horizontal="left" vertical="center" wrapText="1"/>
    </xf>
  </cellXfs>
  <cellStyles count="8">
    <cellStyle name="Comma" xfId="7" builtinId="3"/>
    <cellStyle name="Normal" xfId="0" builtinId="0"/>
    <cellStyle name="Normal 2" xfId="2" xr:uid="{00000000-0005-0000-0000-000001000000}"/>
    <cellStyle name="Normal 2 2" xfId="4" xr:uid="{00000000-0005-0000-0000-000002000000}"/>
    <cellStyle name="Normal 2 4 3 2" xfId="5" xr:uid="{00000000-0005-0000-0000-000003000000}"/>
    <cellStyle name="Normal 3" xfId="1" xr:uid="{00000000-0005-0000-0000-000004000000}"/>
    <cellStyle name="Normal 3 2" xfId="6" xr:uid="{00000000-0005-0000-0000-000005000000}"/>
    <cellStyle name="Percent" xfId="3" builtinId="5"/>
  </cellStyles>
  <dxfs count="0"/>
  <tableStyles count="0" defaultTableStyle="TableStyleMedium9" defaultPivotStyle="PivotStyleLight16"/>
  <colors>
    <mruColors>
      <color rgb="FFDAF2D0"/>
      <color rgb="FF0070C0"/>
      <color rgb="FFD9D9D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EA-47FB-AD98-9499357B23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EA-47FB-AD98-9499357B23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3EA-47FB-AD98-9499357B232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3EA-47FB-AD98-9499357B232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3EA-47FB-AD98-9499357B232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3EA-47FB-AD98-9499357B232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3EA-47FB-AD98-9499357B232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3EA-47FB-AD98-9499357B232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3EA-47FB-AD98-9499357B23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Summary!$A$3:$A$11</c:f>
              <c:strCache>
                <c:ptCount val="9"/>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strCache>
            </c:strRef>
          </c:cat>
          <c:val>
            <c:numRef>
              <c:f>Summary!$G$3:$G$11</c:f>
              <c:numCache>
                <c:formatCode>0%</c:formatCode>
                <c:ptCount val="9"/>
                <c:pt idx="0">
                  <c:v>0.10881010881010882</c:v>
                </c:pt>
                <c:pt idx="1">
                  <c:v>2.8431028431028432E-2</c:v>
                </c:pt>
                <c:pt idx="2">
                  <c:v>3.8259038259038258E-2</c:v>
                </c:pt>
                <c:pt idx="3">
                  <c:v>0.26149526149526148</c:v>
                </c:pt>
                <c:pt idx="4">
                  <c:v>2.8431028431028432E-2</c:v>
                </c:pt>
                <c:pt idx="5">
                  <c:v>0.20638820638820637</c:v>
                </c:pt>
                <c:pt idx="6">
                  <c:v>3.7206037206037205E-2</c:v>
                </c:pt>
                <c:pt idx="7">
                  <c:v>6.1074061074061076E-2</c:v>
                </c:pt>
                <c:pt idx="8">
                  <c:v>3.9663039663039662E-2</c:v>
                </c:pt>
              </c:numCache>
            </c:numRef>
          </c:val>
          <c:extLst>
            <c:ext xmlns:c16="http://schemas.microsoft.com/office/drawing/2014/chart" uri="{C3380CC4-5D6E-409C-BE32-E72D297353CC}">
              <c16:uniqueId val="{00000000-7522-4981-BEB4-45E586B635A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Weighted Priorities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Priorities'!$B$3:$B$11</c:f>
            </c:numRef>
          </c:val>
          <c:extLst>
            <c:ext xmlns:c16="http://schemas.microsoft.com/office/drawing/2014/chart" uri="{C3380CC4-5D6E-409C-BE32-E72D297353CC}">
              <c16:uniqueId val="{00000000-4E2A-405D-9CE7-AF9D035E361E}"/>
            </c:ext>
          </c:extLst>
        </c:ser>
        <c:ser>
          <c:idx val="1"/>
          <c:order val="1"/>
          <c:spPr>
            <a:solidFill>
              <a:schemeClr val="accent2"/>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Priorities'!$C$3:$C$11</c:f>
            </c:numRef>
          </c:val>
          <c:extLst>
            <c:ext xmlns:c16="http://schemas.microsoft.com/office/drawing/2014/chart" uri="{C3380CC4-5D6E-409C-BE32-E72D297353CC}">
              <c16:uniqueId val="{00000001-4E2A-405D-9CE7-AF9D035E361E}"/>
            </c:ext>
          </c:extLst>
        </c:ser>
        <c:ser>
          <c:idx val="2"/>
          <c:order val="2"/>
          <c:spPr>
            <a:solidFill>
              <a:schemeClr val="accent3"/>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Priorities'!$D$3:$D$11</c:f>
            </c:numRef>
          </c:val>
          <c:extLst>
            <c:ext xmlns:c16="http://schemas.microsoft.com/office/drawing/2014/chart" uri="{C3380CC4-5D6E-409C-BE32-E72D297353CC}">
              <c16:uniqueId val="{00000002-4E2A-405D-9CE7-AF9D035E361E}"/>
            </c:ext>
          </c:extLst>
        </c:ser>
        <c:ser>
          <c:idx val="3"/>
          <c:order val="3"/>
          <c:spPr>
            <a:solidFill>
              <a:schemeClr val="accent4"/>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Priorities'!$E$3:$E$11</c:f>
            </c:numRef>
          </c:val>
          <c:extLst>
            <c:ext xmlns:c16="http://schemas.microsoft.com/office/drawing/2014/chart" uri="{C3380CC4-5D6E-409C-BE32-E72D297353CC}">
              <c16:uniqueId val="{00000003-4E2A-405D-9CE7-AF9D035E361E}"/>
            </c:ext>
          </c:extLst>
        </c:ser>
        <c:ser>
          <c:idx val="4"/>
          <c:order val="4"/>
          <c:spPr>
            <a:solidFill>
              <a:schemeClr val="accent5"/>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Priorities'!$F$3:$F$11</c:f>
            </c:numRef>
          </c:val>
          <c:extLst>
            <c:ext xmlns:c16="http://schemas.microsoft.com/office/drawing/2014/chart" uri="{C3380CC4-5D6E-409C-BE32-E72D297353CC}">
              <c16:uniqueId val="{00000004-4E2A-405D-9CE7-AF9D035E361E}"/>
            </c:ext>
          </c:extLst>
        </c:ser>
        <c:ser>
          <c:idx val="5"/>
          <c:order val="5"/>
          <c:tx>
            <c:strRef>
              <c:f>'Weighted Priorities'!$G$1:$G$2</c:f>
              <c:strCache>
                <c:ptCount val="2"/>
                <c:pt idx="0">
                  <c:v>Calculated Weighted Priority</c:v>
                </c:pt>
                <c:pt idx="1">
                  <c:v>0</c:v>
                </c:pt>
              </c:strCache>
            </c:strRef>
          </c:tx>
          <c:spPr>
            <a:solidFill>
              <a:schemeClr val="accent6"/>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Priorities'!$G$3:$G$12</c:f>
              <c:numCache>
                <c:formatCode>0%</c:formatCode>
                <c:ptCount val="10"/>
                <c:pt idx="0">
                  <c:v>0.10881010881010882</c:v>
                </c:pt>
                <c:pt idx="1">
                  <c:v>2.8431028431028432E-2</c:v>
                </c:pt>
                <c:pt idx="2">
                  <c:v>3.8259038259038258E-2</c:v>
                </c:pt>
                <c:pt idx="3">
                  <c:v>0.26149526149526148</c:v>
                </c:pt>
                <c:pt idx="4">
                  <c:v>2.8431028431028432E-2</c:v>
                </c:pt>
                <c:pt idx="5">
                  <c:v>0.20638820638820637</c:v>
                </c:pt>
                <c:pt idx="6">
                  <c:v>3.7206037206037205E-2</c:v>
                </c:pt>
                <c:pt idx="7">
                  <c:v>6.1074061074061076E-2</c:v>
                </c:pt>
                <c:pt idx="8">
                  <c:v>3.9663039663039662E-2</c:v>
                </c:pt>
                <c:pt idx="9">
                  <c:v>0.19024219024219025</c:v>
                </c:pt>
              </c:numCache>
            </c:numRef>
          </c:val>
          <c:extLst>
            <c:ext xmlns:c16="http://schemas.microsoft.com/office/drawing/2014/chart" uri="{C3380CC4-5D6E-409C-BE32-E72D297353CC}">
              <c16:uniqueId val="{00000005-4E2A-405D-9CE7-AF9D035E361E}"/>
            </c:ext>
          </c:extLst>
        </c:ser>
        <c:ser>
          <c:idx val="6"/>
          <c:order val="6"/>
          <c:tx>
            <c:strRef>
              <c:f>'Weighted Priorities'!$I$1:$I$2</c:f>
              <c:strCache>
                <c:ptCount val="2"/>
                <c:pt idx="0">
                  <c:v> Weights
(Tech Req Added)</c:v>
                </c:pt>
                <c:pt idx="1">
                  <c:v>0</c:v>
                </c:pt>
              </c:strCache>
            </c:strRef>
          </c:tx>
          <c:spPr>
            <a:solidFill>
              <a:schemeClr val="accent1">
                <a:lumMod val="60000"/>
              </a:schemeClr>
            </a:solidFill>
            <a:ln>
              <a:noFill/>
            </a:ln>
            <a:effectLst/>
          </c:spPr>
          <c:invertIfNegative val="0"/>
          <c:cat>
            <c:strRef>
              <c:f>'Weighted Priorities'!$A$3:$F$12</c:f>
              <c:strCache>
                <c:ptCount val="10"/>
                <c:pt idx="0">
                  <c:v>Asset Registry</c:v>
                </c:pt>
                <c:pt idx="1">
                  <c:v>Asset Condition and Assessment</c:v>
                </c:pt>
                <c:pt idx="2">
                  <c:v>Work Request (Service Request)</c:v>
                </c:pt>
                <c:pt idx="3">
                  <c:v>Work Planning and Management</c:v>
                </c:pt>
                <c:pt idx="4">
                  <c:v>Warranty Management</c:v>
                </c:pt>
                <c:pt idx="5">
                  <c:v>Inventory/ Warehouse Management</c:v>
                </c:pt>
                <c:pt idx="6">
                  <c:v>Planning and Budgeting</c:v>
                </c:pt>
                <c:pt idx="7">
                  <c:v>Reporting and Analytics</c:v>
                </c:pt>
                <c:pt idx="8">
                  <c:v>Data Access and Integration</c:v>
                </c:pt>
                <c:pt idx="9">
                  <c:v>Technical</c:v>
                </c:pt>
              </c:strCache>
            </c:strRef>
          </c:cat>
          <c:val>
            <c:numRef>
              <c:f>'Weighted Priorities'!$I$3:$I$12</c:f>
              <c:numCache>
                <c:formatCode>0%</c:formatCode>
                <c:ptCount val="10"/>
                <c:pt idx="0">
                  <c:v>0.09</c:v>
                </c:pt>
                <c:pt idx="1">
                  <c:v>0.09</c:v>
                </c:pt>
                <c:pt idx="2">
                  <c:v>0.04</c:v>
                </c:pt>
                <c:pt idx="3">
                  <c:v>0.28000000000000003</c:v>
                </c:pt>
                <c:pt idx="4">
                  <c:v>0.04</c:v>
                </c:pt>
                <c:pt idx="5">
                  <c:v>0.18</c:v>
                </c:pt>
                <c:pt idx="6">
                  <c:v>0.04</c:v>
                </c:pt>
                <c:pt idx="7">
                  <c:v>0.04</c:v>
                </c:pt>
                <c:pt idx="8">
                  <c:v>0.08</c:v>
                </c:pt>
                <c:pt idx="9">
                  <c:v>0.12</c:v>
                </c:pt>
              </c:numCache>
            </c:numRef>
          </c:val>
          <c:extLst>
            <c:ext xmlns:c16="http://schemas.microsoft.com/office/drawing/2014/chart" uri="{C3380CC4-5D6E-409C-BE32-E72D297353CC}">
              <c16:uniqueId val="{00000006-4E2A-405D-9CE7-AF9D035E361E}"/>
            </c:ext>
          </c:extLst>
        </c:ser>
        <c:dLbls>
          <c:showLegendKey val="0"/>
          <c:showVal val="0"/>
          <c:showCatName val="0"/>
          <c:showSerName val="0"/>
          <c:showPercent val="0"/>
          <c:showBubbleSize val="0"/>
        </c:dLbls>
        <c:gapWidth val="150"/>
        <c:axId val="470390671"/>
        <c:axId val="470391151"/>
      </c:barChart>
      <c:catAx>
        <c:axId val="470390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91151"/>
        <c:crosses val="autoZero"/>
        <c:auto val="1"/>
        <c:lblAlgn val="ctr"/>
        <c:lblOffset val="100"/>
        <c:noMultiLvlLbl val="0"/>
      </c:catAx>
      <c:valAx>
        <c:axId val="470391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90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177799</xdr:colOff>
      <xdr:row>19</xdr:row>
      <xdr:rowOff>142875</xdr:rowOff>
    </xdr:from>
    <xdr:to>
      <xdr:col>3</xdr:col>
      <xdr:colOff>352424</xdr:colOff>
      <xdr:row>39</xdr:row>
      <xdr:rowOff>53975</xdr:rowOff>
    </xdr:to>
    <xdr:graphicFrame macro="">
      <xdr:nvGraphicFramePr>
        <xdr:cNvPr id="2" name="Chart 1">
          <a:extLst>
            <a:ext uri="{FF2B5EF4-FFF2-40B4-BE49-F238E27FC236}">
              <a16:creationId xmlns:a16="http://schemas.microsoft.com/office/drawing/2014/main" id="{88BDB950-3700-1C05-5EFD-BB5AA506A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161906</xdr:colOff>
      <xdr:row>0</xdr:row>
      <xdr:rowOff>72338</xdr:rowOff>
    </xdr:from>
    <xdr:to>
      <xdr:col>16</xdr:col>
      <xdr:colOff>285976</xdr:colOff>
      <xdr:row>20</xdr:row>
      <xdr:rowOff>6492</xdr:rowOff>
    </xdr:to>
    <xdr:graphicFrame macro="">
      <xdr:nvGraphicFramePr>
        <xdr:cNvPr id="3" name="Chart 2">
          <a:extLst>
            <a:ext uri="{FF2B5EF4-FFF2-40B4-BE49-F238E27FC236}">
              <a16:creationId xmlns:a16="http://schemas.microsoft.com/office/drawing/2014/main" id="{2F097C3E-D6A3-C4EC-FD9A-322FF54E6F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2"/>
  <sheetViews>
    <sheetView workbookViewId="0">
      <selection activeCell="J18" sqref="J18"/>
    </sheetView>
  </sheetViews>
  <sheetFormatPr defaultColWidth="8.7109375" defaultRowHeight="14.45"/>
  <cols>
    <col min="1" max="1" width="50.42578125" style="50" customWidth="1"/>
    <col min="2" max="2" width="13.42578125" style="50" customWidth="1"/>
    <col min="3" max="3" width="8.85546875" style="50" customWidth="1"/>
    <col min="4" max="4" width="9.5703125" style="50" customWidth="1"/>
    <col min="5" max="5" width="8.85546875" style="50" customWidth="1"/>
    <col min="6" max="6" width="13.85546875" style="50" customWidth="1"/>
    <col min="7" max="7" width="10.42578125" style="50" customWidth="1"/>
    <col min="8" max="8" width="11.140625" style="50" customWidth="1"/>
    <col min="9" max="9" width="8.7109375" style="50"/>
    <col min="10" max="13" width="10.140625" style="50" customWidth="1"/>
    <col min="14" max="16384" width="8.7109375" style="50"/>
  </cols>
  <sheetData>
    <row r="1" spans="1:18" ht="15" customHeight="1">
      <c r="A1" s="103" t="s">
        <v>0</v>
      </c>
      <c r="B1" s="103" t="s">
        <v>1</v>
      </c>
      <c r="C1" s="106" t="s">
        <v>2</v>
      </c>
      <c r="D1" s="106"/>
      <c r="E1" s="106"/>
      <c r="F1" s="98" t="s">
        <v>3</v>
      </c>
      <c r="G1" s="98" t="s">
        <v>4</v>
      </c>
      <c r="H1" s="98" t="s">
        <v>5</v>
      </c>
    </row>
    <row r="2" spans="1:18" ht="45.6" customHeight="1">
      <c r="A2" s="104"/>
      <c r="B2" s="104"/>
      <c r="C2" s="55" t="s">
        <v>6</v>
      </c>
      <c r="D2" s="55" t="s">
        <v>7</v>
      </c>
      <c r="E2" s="55" t="s">
        <v>8</v>
      </c>
      <c r="F2" s="98"/>
      <c r="G2" s="98"/>
      <c r="H2" s="98"/>
      <c r="J2" s="72" t="s">
        <v>9</v>
      </c>
      <c r="K2" s="72" t="s">
        <v>10</v>
      </c>
      <c r="L2" s="72" t="s">
        <v>11</v>
      </c>
      <c r="M2" s="72" t="s">
        <v>12</v>
      </c>
    </row>
    <row r="3" spans="1:18">
      <c r="A3" s="51" t="s">
        <v>13</v>
      </c>
      <c r="B3" s="51">
        <f>SUM(C3:E3)</f>
        <v>110</v>
      </c>
      <c r="C3" s="51">
        <f>COUNTIF('Asset Registry'!$E$3:$E$121,C2)</f>
        <v>94</v>
      </c>
      <c r="D3" s="51">
        <f>COUNTIF('Asset Registry'!$E$3:$E$121,D2)</f>
        <v>12</v>
      </c>
      <c r="E3" s="51">
        <f>COUNTIF('Asset Registry'!$E$3:$E$121,E2)</f>
        <v>4</v>
      </c>
      <c r="F3" s="84">
        <f>C3*3+D3*2+E3*1</f>
        <v>310</v>
      </c>
      <c r="G3" s="85">
        <f>F3/$F$13</f>
        <v>0.10881010881010882</v>
      </c>
      <c r="H3" s="83">
        <f>'Weighted Priorities'!I3</f>
        <v>0.09</v>
      </c>
      <c r="J3" s="86">
        <f t="shared" ref="J3:J10" si="0">F3*5</f>
        <v>1550</v>
      </c>
      <c r="K3" s="86">
        <f t="shared" ref="K3:K10" si="1">J3*(H3/G3)</f>
        <v>1282.05</v>
      </c>
      <c r="L3" s="86" t="e">
        <f>'Asset Registry'!N114</f>
        <v>#N/A</v>
      </c>
      <c r="M3" s="86" t="e">
        <f>L3*(H3/G3)</f>
        <v>#N/A</v>
      </c>
      <c r="R3" s="82"/>
    </row>
    <row r="4" spans="1:18">
      <c r="A4" s="51" t="s">
        <v>14</v>
      </c>
      <c r="B4" s="51">
        <f>SUM(C4:E4)</f>
        <v>29</v>
      </c>
      <c r="C4" s="51">
        <f>COUNTIF('Asset Condition &amp; Assess'!$E$3:$E$41,C2)</f>
        <v>23</v>
      </c>
      <c r="D4" s="51">
        <f>COUNTIF('Asset Condition &amp; Assess'!$E$3:$E$41,D2)</f>
        <v>6</v>
      </c>
      <c r="E4" s="51">
        <f>COUNTIF('Asset Condition &amp; Assess'!$E$3:$E$41,E2)</f>
        <v>0</v>
      </c>
      <c r="F4" s="84">
        <f t="shared" ref="F4:F10" si="2">C4*3+D4*2+E4*1</f>
        <v>81</v>
      </c>
      <c r="G4" s="85">
        <f t="shared" ref="G4:G10" si="3">F4/$F$13</f>
        <v>2.8431028431028432E-2</v>
      </c>
      <c r="H4" s="83">
        <f>'Weighted Priorities'!I4</f>
        <v>0.09</v>
      </c>
      <c r="J4" s="86">
        <f t="shared" si="0"/>
        <v>405</v>
      </c>
      <c r="K4" s="86">
        <f t="shared" si="1"/>
        <v>1282.05</v>
      </c>
      <c r="L4" s="86" t="e">
        <f>'Asset Condition &amp; Assess'!N33</f>
        <v>#N/A</v>
      </c>
      <c r="M4" s="86" t="e">
        <f>L4*(H4/G4)</f>
        <v>#N/A</v>
      </c>
      <c r="R4" s="82"/>
    </row>
    <row r="5" spans="1:18">
      <c r="A5" s="51" t="s">
        <v>15</v>
      </c>
      <c r="B5" s="51">
        <f>SUM(C5:E5)</f>
        <v>38</v>
      </c>
      <c r="C5" s="51">
        <f>COUNTIF('Work Request'!$E$3:$E$50,C2)</f>
        <v>35</v>
      </c>
      <c r="D5" s="51">
        <f>COUNTIF('Work Request'!$E$3:$E$50,D2)</f>
        <v>1</v>
      </c>
      <c r="E5" s="51">
        <f>COUNTIF('Work Request'!$E$3:$E$50,E2)</f>
        <v>2</v>
      </c>
      <c r="F5" s="84">
        <f t="shared" si="2"/>
        <v>109</v>
      </c>
      <c r="G5" s="85">
        <f t="shared" si="3"/>
        <v>3.8259038259038258E-2</v>
      </c>
      <c r="H5" s="83">
        <f>'Weighted Priorities'!I5</f>
        <v>0.04</v>
      </c>
      <c r="J5" s="86">
        <f t="shared" si="0"/>
        <v>545</v>
      </c>
      <c r="K5" s="86">
        <f t="shared" si="1"/>
        <v>569.80000000000007</v>
      </c>
      <c r="L5" s="86" t="e">
        <f>'Work Request'!N42</f>
        <v>#N/A</v>
      </c>
      <c r="M5" s="86" t="e">
        <f t="shared" ref="M5:M10" si="4">L5*(H5/G5)</f>
        <v>#N/A</v>
      </c>
      <c r="R5" s="82"/>
    </row>
    <row r="6" spans="1:18">
      <c r="A6" s="51" t="s">
        <v>16</v>
      </c>
      <c r="B6" s="51">
        <f t="shared" ref="B6:B10" si="5">SUM(C6:E6)</f>
        <v>290</v>
      </c>
      <c r="C6" s="51">
        <f>COUNTIF('Work Planning &amp; Mgmt'!$E$3:$E$392,C2)</f>
        <v>192</v>
      </c>
      <c r="D6" s="51">
        <f>COUNTIF('Work Planning &amp; Mgmt'!$E$3:$E$392,D2)</f>
        <v>71</v>
      </c>
      <c r="E6" s="51">
        <f>COUNTIF('Work Planning &amp; Mgmt'!$E$3:$E$392,E2)</f>
        <v>27</v>
      </c>
      <c r="F6" s="84">
        <f t="shared" si="2"/>
        <v>745</v>
      </c>
      <c r="G6" s="85">
        <f t="shared" si="3"/>
        <v>0.26149526149526148</v>
      </c>
      <c r="H6" s="83">
        <f>'Weighted Priorities'!I6</f>
        <v>0.28000000000000003</v>
      </c>
      <c r="J6" s="86">
        <f t="shared" si="0"/>
        <v>3725</v>
      </c>
      <c r="K6" s="86">
        <f t="shared" si="1"/>
        <v>3988.6000000000008</v>
      </c>
      <c r="L6" s="86" t="e">
        <f>'Work Planning &amp; Mgmt'!N294</f>
        <v>#N/A</v>
      </c>
      <c r="M6" s="86" t="e">
        <f t="shared" si="4"/>
        <v>#N/A</v>
      </c>
      <c r="R6" s="82"/>
    </row>
    <row r="7" spans="1:18">
      <c r="A7" s="51" t="s">
        <v>17</v>
      </c>
      <c r="B7" s="13">
        <f t="shared" si="5"/>
        <v>27</v>
      </c>
      <c r="C7" s="51">
        <f>COUNTIF('Warranty Mgmt'!$E$3:$E$35,C2)</f>
        <v>27</v>
      </c>
      <c r="D7" s="51">
        <f>COUNTIF('Warranty Mgmt'!$E$3:$E$35,D2)</f>
        <v>0</v>
      </c>
      <c r="E7" s="51">
        <f>COUNTIF('Warranty Mgmt'!$E$3:$E$35,E2)</f>
        <v>0</v>
      </c>
      <c r="F7" s="84">
        <f t="shared" si="2"/>
        <v>81</v>
      </c>
      <c r="G7" s="85">
        <f t="shared" si="3"/>
        <v>2.8431028431028432E-2</v>
      </c>
      <c r="H7" s="83">
        <f>'Weighted Priorities'!I7</f>
        <v>0.04</v>
      </c>
      <c r="J7" s="86">
        <f t="shared" si="0"/>
        <v>405</v>
      </c>
      <c r="K7" s="86">
        <f t="shared" si="1"/>
        <v>569.79999999999995</v>
      </c>
      <c r="L7" s="86" t="e">
        <f>'Warranty Mgmt'!N31</f>
        <v>#N/A</v>
      </c>
      <c r="M7" s="86" t="e">
        <f t="shared" si="4"/>
        <v>#N/A</v>
      </c>
      <c r="R7" s="82"/>
    </row>
    <row r="8" spans="1:18">
      <c r="A8" s="51" t="s">
        <v>18</v>
      </c>
      <c r="B8" s="51">
        <f t="shared" si="5"/>
        <v>222</v>
      </c>
      <c r="C8" s="51">
        <f>COUNTIF('Inventory Warehouse Management'!$E$3:$E$257,C2)</f>
        <v>160</v>
      </c>
      <c r="D8" s="51">
        <f>COUNTIF('Inventory Warehouse Management'!$E$3:$E$257,D2)</f>
        <v>46</v>
      </c>
      <c r="E8" s="51">
        <f>COUNTIF('Inventory Warehouse Management'!$E$3:$E$257,E2)</f>
        <v>16</v>
      </c>
      <c r="F8" s="84">
        <f t="shared" si="2"/>
        <v>588</v>
      </c>
      <c r="G8" s="85">
        <f t="shared" si="3"/>
        <v>0.20638820638820637</v>
      </c>
      <c r="H8" s="83">
        <f>'Weighted Priorities'!I8</f>
        <v>0.18</v>
      </c>
      <c r="J8" s="86">
        <f t="shared" si="0"/>
        <v>2940</v>
      </c>
      <c r="K8" s="86">
        <f t="shared" si="1"/>
        <v>2564.1000000000004</v>
      </c>
      <c r="L8" s="86" t="e">
        <f>'Inventory Warehouse Management'!N226</f>
        <v>#N/A</v>
      </c>
      <c r="M8" s="86" t="e">
        <f t="shared" si="4"/>
        <v>#N/A</v>
      </c>
      <c r="R8" s="82"/>
    </row>
    <row r="9" spans="1:18">
      <c r="A9" s="51" t="s">
        <v>19</v>
      </c>
      <c r="B9" s="51">
        <f t="shared" si="5"/>
        <v>36</v>
      </c>
      <c r="C9" s="51">
        <f>COUNTIF('Planning &amp; Budgeting'!$E$3:$E$45,C2)</f>
        <v>34</v>
      </c>
      <c r="D9" s="51">
        <f>COUNTIF('Planning &amp; Budgeting'!$E$3:$E$45,D2)</f>
        <v>2</v>
      </c>
      <c r="E9" s="51">
        <f>COUNTIF('Planning &amp; Budgeting'!$E$3:$E$45,E2)</f>
        <v>0</v>
      </c>
      <c r="F9" s="84">
        <f t="shared" si="2"/>
        <v>106</v>
      </c>
      <c r="G9" s="85">
        <f t="shared" si="3"/>
        <v>3.7206037206037205E-2</v>
      </c>
      <c r="H9" s="83">
        <f>'Weighted Priorities'!I9</f>
        <v>0.04</v>
      </c>
      <c r="J9" s="86">
        <f t="shared" si="0"/>
        <v>530</v>
      </c>
      <c r="K9" s="86">
        <f t="shared" si="1"/>
        <v>569.80000000000007</v>
      </c>
      <c r="L9" s="86" t="e">
        <f>'Planning &amp; Budgeting'!N40</f>
        <v>#N/A</v>
      </c>
      <c r="M9" s="86" t="e">
        <f t="shared" si="4"/>
        <v>#N/A</v>
      </c>
      <c r="R9" s="82"/>
    </row>
    <row r="10" spans="1:18">
      <c r="A10" s="51" t="s">
        <v>20</v>
      </c>
      <c r="B10" s="51">
        <f t="shared" si="5"/>
        <v>64</v>
      </c>
      <c r="C10" s="51">
        <f>COUNTIF('Reporting &amp; Analytics'!$E$3:$E$76,C2)</f>
        <v>50</v>
      </c>
      <c r="D10" s="51">
        <f>COUNTIF('Reporting &amp; Analytics'!$E$3:$E$76,D2)</f>
        <v>10</v>
      </c>
      <c r="E10" s="51">
        <f>COUNTIF('Reporting &amp; Analytics'!$E$3:$E$76,E2)</f>
        <v>4</v>
      </c>
      <c r="F10" s="84">
        <f t="shared" si="2"/>
        <v>174</v>
      </c>
      <c r="G10" s="85">
        <f t="shared" si="3"/>
        <v>6.1074061074061076E-2</v>
      </c>
      <c r="H10" s="83">
        <f>'Weighted Priorities'!I10</f>
        <v>0.04</v>
      </c>
      <c r="J10" s="86">
        <f t="shared" si="0"/>
        <v>870</v>
      </c>
      <c r="K10" s="86">
        <f t="shared" si="1"/>
        <v>569.79999999999995</v>
      </c>
      <c r="L10" s="86" t="e">
        <f>'Reporting &amp; Analytics'!N68</f>
        <v>#N/A</v>
      </c>
      <c r="M10" s="86" t="e">
        <f t="shared" si="4"/>
        <v>#N/A</v>
      </c>
      <c r="R10" s="82"/>
    </row>
    <row r="11" spans="1:18">
      <c r="A11" s="51" t="s">
        <v>21</v>
      </c>
      <c r="B11" s="51">
        <f>SUM(C11:E11)</f>
        <v>44</v>
      </c>
      <c r="C11" s="51">
        <f>COUNTIF('Data Access &amp; Integration'!$E$3:$E$56,C2)</f>
        <v>26</v>
      </c>
      <c r="D11" s="51">
        <f>COUNTIF('Data Access &amp; Integration'!$E$3:$E$56,D2)</f>
        <v>17</v>
      </c>
      <c r="E11" s="51">
        <f>COUNTIF('Data Access &amp; Integration'!$E$3:$E$56,E2)</f>
        <v>1</v>
      </c>
      <c r="F11" s="84">
        <f>C11*3+D11*2+E11*1</f>
        <v>113</v>
      </c>
      <c r="G11" s="85">
        <f>F11/$F$13</f>
        <v>3.9663039663039662E-2</v>
      </c>
      <c r="H11" s="83">
        <f>'Weighted Priorities'!I11</f>
        <v>0.08</v>
      </c>
      <c r="J11" s="86">
        <f>F11*5</f>
        <v>565</v>
      </c>
      <c r="K11" s="86">
        <f>J11*(H11/G11)</f>
        <v>1139.6000000000001</v>
      </c>
      <c r="L11" s="86" t="e">
        <f>'Data Access &amp; Integration'!N48</f>
        <v>#N/A</v>
      </c>
      <c r="M11" s="86" t="e">
        <f>L11*(H11/G11)</f>
        <v>#N/A</v>
      </c>
      <c r="R11" s="82"/>
    </row>
    <row r="12" spans="1:18">
      <c r="A12" s="51" t="s">
        <v>22</v>
      </c>
      <c r="B12" s="51">
        <f>SUM(C12:E12)</f>
        <v>203</v>
      </c>
      <c r="C12" s="51">
        <f>COUNTIF('Technical Requirements'!E3:E205,C2)</f>
        <v>149</v>
      </c>
      <c r="D12" s="51">
        <f>COUNTIF('Technical Requirements'!E3:E205,D2)</f>
        <v>41</v>
      </c>
      <c r="E12" s="51">
        <f>COUNTIF('Technical Requirements'!E3:E205,E2)</f>
        <v>13</v>
      </c>
      <c r="F12" s="84">
        <f>C12*3+D12*2+E12*1</f>
        <v>542</v>
      </c>
      <c r="G12" s="85">
        <f>F12/$F$13</f>
        <v>0.19024219024219025</v>
      </c>
      <c r="H12" s="83">
        <f>'Weighted Priorities'!I12</f>
        <v>0.12</v>
      </c>
      <c r="J12" s="86">
        <f>F12*5</f>
        <v>2710</v>
      </c>
      <c r="K12" s="86">
        <f>J12*(H12/G12)</f>
        <v>1709.3999999999999</v>
      </c>
      <c r="L12" s="86" t="e">
        <f>'Technical Requirements'!N207</f>
        <v>#N/A</v>
      </c>
      <c r="M12" s="86" t="e">
        <f>L12*(H12/G12)</f>
        <v>#N/A</v>
      </c>
    </row>
    <row r="13" spans="1:18">
      <c r="A13" s="53"/>
      <c r="B13" s="53">
        <f>SUM(B3:B12)</f>
        <v>1063</v>
      </c>
      <c r="C13" s="54">
        <f>SUM(C3:C12)</f>
        <v>790</v>
      </c>
      <c r="D13" s="54">
        <f>SUM(D3:D12)</f>
        <v>206</v>
      </c>
      <c r="E13" s="54">
        <f>SUM(E3:E12)</f>
        <v>67</v>
      </c>
      <c r="F13" s="74">
        <f>C13*3+D13*2+E13*1</f>
        <v>2849</v>
      </c>
      <c r="G13" s="75">
        <f>SUM(G3:G12)</f>
        <v>1</v>
      </c>
      <c r="H13" s="75">
        <f>SUM(H3:H12)</f>
        <v>1</v>
      </c>
      <c r="J13" s="87">
        <f>SUM(J3:J12)</f>
        <v>14245</v>
      </c>
      <c r="K13" s="87">
        <f>SUM(K3:K12)</f>
        <v>14245</v>
      </c>
      <c r="L13" s="87" t="e">
        <f>SUM(L3:L12)</f>
        <v>#N/A</v>
      </c>
      <c r="M13" s="87" t="e">
        <f>SUM(M3:M12)</f>
        <v>#N/A</v>
      </c>
    </row>
    <row r="15" spans="1:18">
      <c r="A15" s="105" t="s">
        <v>23</v>
      </c>
      <c r="B15" s="105"/>
      <c r="C15" s="105"/>
      <c r="D15" s="105"/>
      <c r="E15" s="105"/>
    </row>
    <row r="16" spans="1:18" ht="30.6" customHeight="1">
      <c r="A16" s="99" t="s">
        <v>24</v>
      </c>
      <c r="B16" s="100"/>
      <c r="C16" s="51"/>
      <c r="D16" s="51"/>
      <c r="E16" s="51"/>
    </row>
    <row r="17" spans="1:5" ht="30.6" customHeight="1">
      <c r="A17" s="101" t="s">
        <v>25</v>
      </c>
      <c r="B17" s="102"/>
      <c r="C17" s="51"/>
      <c r="D17" s="51"/>
      <c r="E17" s="51"/>
    </row>
    <row r="18" spans="1:5" ht="30.6" customHeight="1">
      <c r="A18" s="101" t="s">
        <v>26</v>
      </c>
      <c r="B18" s="102"/>
      <c r="C18" s="51"/>
      <c r="D18" s="51"/>
      <c r="E18" s="51"/>
    </row>
    <row r="22" spans="1:5" ht="9.6" customHeight="1"/>
  </sheetData>
  <mergeCells count="10">
    <mergeCell ref="A18:B18"/>
    <mergeCell ref="A1:A2"/>
    <mergeCell ref="B1:B2"/>
    <mergeCell ref="A15:E15"/>
    <mergeCell ref="C1:E1"/>
    <mergeCell ref="H1:H2"/>
    <mergeCell ref="F1:F2"/>
    <mergeCell ref="G1:G2"/>
    <mergeCell ref="A16:B16"/>
    <mergeCell ref="A17:B17"/>
  </mergeCells>
  <printOptions gridLines="1"/>
  <pageMargins left="0.7" right="0.7" top="0.75" bottom="0.75" header="0.3" footer="0.3"/>
  <pageSetup scale="84" fitToHeight="0" orientation="landscape" r:id="rId1"/>
  <headerFooter>
    <oddHeader>&amp;C&amp;"-,Bold"Spokane Transit Authority: Enterprise Asset Management Software Functional Requirements</oddHeader>
    <oddFooter xml:space="preserve">&amp;RPage &amp;P of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26"/>
  <sheetViews>
    <sheetView zoomScaleNormal="100" workbookViewId="0">
      <pane xSplit="4" ySplit="2" topLeftCell="E3" activePane="bottomRight" state="frozen"/>
      <selection pane="bottomRight" activeCell="S222" sqref="S222"/>
      <selection pane="bottomLeft" activeCell="B21" sqref="B21"/>
      <selection pane="topRight" activeCell="B21" sqref="B21"/>
    </sheetView>
  </sheetViews>
  <sheetFormatPr defaultColWidth="8.85546875" defaultRowHeight="14.45" outlineLevelRow="1"/>
  <cols>
    <col min="1" max="1" width="10.85546875" customWidth="1"/>
    <col min="2" max="2" width="12.85546875" customWidth="1"/>
    <col min="3" max="3" width="15.85546875" style="1" customWidth="1"/>
    <col min="4" max="4" width="66.140625" customWidth="1"/>
    <col min="5" max="5" width="20.5703125" hidden="1" customWidth="1"/>
    <col min="6" max="10" width="18.140625" style="57" customWidth="1"/>
    <col min="11" max="11" width="1.140625" customWidth="1"/>
    <col min="12" max="12" width="0" hidden="1" customWidth="1"/>
    <col min="13" max="13" width="10.14062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s="5" customFormat="1" ht="43.5">
      <c r="A3" s="40" t="s">
        <v>1094</v>
      </c>
      <c r="B3" s="27" t="s">
        <v>18</v>
      </c>
      <c r="C3" s="26" t="s">
        <v>1095</v>
      </c>
      <c r="D3" s="26" t="s">
        <v>1096</v>
      </c>
      <c r="E3" s="27" t="s">
        <v>6</v>
      </c>
      <c r="F3" s="71"/>
      <c r="G3" s="71"/>
      <c r="H3" s="71"/>
      <c r="I3" s="71"/>
      <c r="J3" s="71"/>
      <c r="K3" s="34" t="s">
        <v>68</v>
      </c>
      <c r="L3" s="70">
        <f>VLOOKUP(E3,'Drop-down'!$B$4:$C$6,2,)</f>
        <v>3</v>
      </c>
      <c r="M3" s="70" t="e">
        <f>VLOOKUP(F3,'Drop-down'!$B$9:$C$14,2,FALSE)</f>
        <v>#N/A</v>
      </c>
      <c r="N3" s="70" t="e">
        <f>M3*L3</f>
        <v>#N/A</v>
      </c>
    </row>
    <row r="4" spans="1:14" s="5" customFormat="1" ht="43.5" outlineLevel="1">
      <c r="A4" s="28" t="s">
        <v>1097</v>
      </c>
      <c r="B4" s="23" t="s">
        <v>18</v>
      </c>
      <c r="C4" s="12" t="s">
        <v>1095</v>
      </c>
      <c r="D4" s="12" t="s">
        <v>1098</v>
      </c>
      <c r="E4" s="23" t="s">
        <v>6</v>
      </c>
      <c r="F4" s="71"/>
      <c r="G4" s="71"/>
      <c r="H4" s="71"/>
      <c r="I4" s="71"/>
      <c r="J4" s="71"/>
      <c r="K4" s="34" t="s">
        <v>68</v>
      </c>
      <c r="L4" s="70">
        <f>VLOOKUP(E4,'Drop-down'!$B$4:$C$6,2,)</f>
        <v>3</v>
      </c>
      <c r="M4" s="70" t="e">
        <f>VLOOKUP(F4,'Drop-down'!$B$9:$C$14,2,FALSE)</f>
        <v>#N/A</v>
      </c>
      <c r="N4" s="70" t="e">
        <f t="shared" ref="N4:N67" si="0">M4*L4</f>
        <v>#N/A</v>
      </c>
    </row>
    <row r="5" spans="1:14" s="5" customFormat="1" ht="43.5" outlineLevel="1">
      <c r="A5" s="28" t="s">
        <v>1099</v>
      </c>
      <c r="B5" s="23" t="s">
        <v>18</v>
      </c>
      <c r="C5" s="12" t="s">
        <v>1095</v>
      </c>
      <c r="D5" s="12" t="s">
        <v>1100</v>
      </c>
      <c r="E5" s="23" t="s">
        <v>6</v>
      </c>
      <c r="F5" s="71"/>
      <c r="G5" s="71"/>
      <c r="H5" s="71"/>
      <c r="I5" s="71"/>
      <c r="J5" s="71"/>
      <c r="K5" s="34" t="s">
        <v>68</v>
      </c>
      <c r="L5" s="70">
        <f>VLOOKUP(E5,'Drop-down'!$B$4:$C$6,2,)</f>
        <v>3</v>
      </c>
      <c r="M5" s="70" t="e">
        <f>VLOOKUP(F5,'Drop-down'!$B$9:$C$14,2,FALSE)</f>
        <v>#N/A</v>
      </c>
      <c r="N5" s="70" t="e">
        <f t="shared" si="0"/>
        <v>#N/A</v>
      </c>
    </row>
    <row r="6" spans="1:14" s="5" customFormat="1" ht="43.5" outlineLevel="1">
      <c r="A6" s="28" t="s">
        <v>1101</v>
      </c>
      <c r="B6" s="23" t="s">
        <v>18</v>
      </c>
      <c r="C6" s="12" t="s">
        <v>1095</v>
      </c>
      <c r="D6" s="12" t="s">
        <v>1102</v>
      </c>
      <c r="E6" s="29" t="s">
        <v>6</v>
      </c>
      <c r="F6" s="71"/>
      <c r="G6" s="71"/>
      <c r="H6" s="71"/>
      <c r="I6" s="71"/>
      <c r="J6" s="71"/>
      <c r="K6" s="34" t="s">
        <v>68</v>
      </c>
      <c r="L6" s="70">
        <f>VLOOKUP(E6,'Drop-down'!$B$4:$C$6,2,)</f>
        <v>3</v>
      </c>
      <c r="M6" s="70" t="e">
        <f>VLOOKUP(F6,'Drop-down'!$B$9:$C$14,2,FALSE)</f>
        <v>#N/A</v>
      </c>
      <c r="N6" s="70" t="e">
        <f t="shared" si="0"/>
        <v>#N/A</v>
      </c>
    </row>
    <row r="7" spans="1:14" s="5" customFormat="1" ht="43.5" outlineLevel="1">
      <c r="A7" s="28" t="s">
        <v>1103</v>
      </c>
      <c r="B7" s="33" t="s">
        <v>18</v>
      </c>
      <c r="C7" s="12" t="s">
        <v>1095</v>
      </c>
      <c r="D7" s="12" t="s">
        <v>1104</v>
      </c>
      <c r="E7" s="29" t="s">
        <v>6</v>
      </c>
      <c r="F7" s="71"/>
      <c r="G7" s="71"/>
      <c r="H7" s="71"/>
      <c r="I7" s="71"/>
      <c r="J7" s="71"/>
      <c r="K7" s="34" t="s">
        <v>68</v>
      </c>
      <c r="L7" s="70">
        <f>VLOOKUP(E7,'Drop-down'!$B$4:$C$6,2,)</f>
        <v>3</v>
      </c>
      <c r="M7" s="70" t="e">
        <f>VLOOKUP(F7,'Drop-down'!$B$9:$C$14,2,FALSE)</f>
        <v>#N/A</v>
      </c>
      <c r="N7" s="70" t="e">
        <f t="shared" si="0"/>
        <v>#N/A</v>
      </c>
    </row>
    <row r="8" spans="1:14" s="5" customFormat="1" ht="43.5" outlineLevel="1">
      <c r="A8" s="28" t="s">
        <v>1105</v>
      </c>
      <c r="B8" s="23" t="s">
        <v>18</v>
      </c>
      <c r="C8" s="12" t="s">
        <v>1095</v>
      </c>
      <c r="D8" s="12" t="s">
        <v>1106</v>
      </c>
      <c r="E8" s="29" t="s">
        <v>8</v>
      </c>
      <c r="F8" s="71"/>
      <c r="G8" s="71"/>
      <c r="H8" s="71"/>
      <c r="I8" s="71"/>
      <c r="J8" s="71"/>
      <c r="K8" s="34" t="s">
        <v>68</v>
      </c>
      <c r="L8" s="70">
        <f>VLOOKUP(E8,'Drop-down'!$B$4:$C$6,2,)</f>
        <v>1</v>
      </c>
      <c r="M8" s="70" t="e">
        <f>VLOOKUP(F8,'Drop-down'!$B$9:$C$14,2,FALSE)</f>
        <v>#N/A</v>
      </c>
      <c r="N8" s="70" t="e">
        <f t="shared" si="0"/>
        <v>#N/A</v>
      </c>
    </row>
    <row r="9" spans="1:14" s="5" customFormat="1" ht="57.95" outlineLevel="1">
      <c r="A9" s="28" t="s">
        <v>1107</v>
      </c>
      <c r="B9" s="23" t="s">
        <v>18</v>
      </c>
      <c r="C9" s="12" t="s">
        <v>1095</v>
      </c>
      <c r="D9" s="12" t="s">
        <v>1108</v>
      </c>
      <c r="E9" s="12" t="s">
        <v>7</v>
      </c>
      <c r="F9" s="71"/>
      <c r="G9" s="71"/>
      <c r="H9" s="71"/>
      <c r="I9" s="71"/>
      <c r="J9" s="71"/>
      <c r="K9" s="34" t="s">
        <v>68</v>
      </c>
      <c r="L9" s="70">
        <f>VLOOKUP(E9,'Drop-down'!$B$4:$C$6,2,)</f>
        <v>2</v>
      </c>
      <c r="M9" s="70" t="e">
        <f>VLOOKUP(F9,'Drop-down'!$B$9:$C$14,2,FALSE)</f>
        <v>#N/A</v>
      </c>
      <c r="N9" s="70" t="e">
        <f t="shared" si="0"/>
        <v>#N/A</v>
      </c>
    </row>
    <row r="10" spans="1:14" s="5" customFormat="1" ht="43.5" outlineLevel="1">
      <c r="A10" s="28" t="s">
        <v>1109</v>
      </c>
      <c r="B10" s="23" t="s">
        <v>18</v>
      </c>
      <c r="C10" s="12" t="s">
        <v>1095</v>
      </c>
      <c r="D10" s="12" t="s">
        <v>1110</v>
      </c>
      <c r="E10" s="29" t="s">
        <v>7</v>
      </c>
      <c r="F10" s="71"/>
      <c r="G10" s="71"/>
      <c r="H10" s="71"/>
      <c r="I10" s="71"/>
      <c r="J10" s="71"/>
      <c r="K10" s="34" t="s">
        <v>68</v>
      </c>
      <c r="L10" s="70">
        <f>VLOOKUP(E10,'Drop-down'!$B$4:$C$6,2,)</f>
        <v>2</v>
      </c>
      <c r="M10" s="70" t="e">
        <f>VLOOKUP(F10,'Drop-down'!$B$9:$C$14,2,FALSE)</f>
        <v>#N/A</v>
      </c>
      <c r="N10" s="70" t="e">
        <f t="shared" si="0"/>
        <v>#N/A</v>
      </c>
    </row>
    <row r="11" spans="1:14" s="5" customFormat="1" ht="43.5" outlineLevel="1">
      <c r="A11" s="28" t="s">
        <v>1111</v>
      </c>
      <c r="B11" s="23" t="s">
        <v>18</v>
      </c>
      <c r="C11" s="12" t="s">
        <v>1095</v>
      </c>
      <c r="D11" s="12" t="s">
        <v>1112</v>
      </c>
      <c r="E11" s="29" t="s">
        <v>7</v>
      </c>
      <c r="F11" s="71"/>
      <c r="G11" s="71"/>
      <c r="H11" s="71"/>
      <c r="I11" s="71"/>
      <c r="J11" s="71"/>
      <c r="K11" s="34" t="s">
        <v>68</v>
      </c>
      <c r="L11" s="70">
        <f>VLOOKUP(E11,'Drop-down'!$B$4:$C$6,2,)</f>
        <v>2</v>
      </c>
      <c r="M11" s="70" t="e">
        <f>VLOOKUP(F11,'Drop-down'!$B$9:$C$14,2,FALSE)</f>
        <v>#N/A</v>
      </c>
      <c r="N11" s="70" t="e">
        <f t="shared" si="0"/>
        <v>#N/A</v>
      </c>
    </row>
    <row r="12" spans="1:14" s="5" customFormat="1" ht="43.5">
      <c r="A12" s="26" t="s">
        <v>1113</v>
      </c>
      <c r="B12" s="27" t="s">
        <v>18</v>
      </c>
      <c r="C12" s="26" t="s">
        <v>1114</v>
      </c>
      <c r="D12" s="26" t="s">
        <v>1115</v>
      </c>
      <c r="E12" s="30" t="s">
        <v>6</v>
      </c>
      <c r="F12" s="71"/>
      <c r="G12" s="71"/>
      <c r="H12" s="71"/>
      <c r="I12" s="71"/>
      <c r="J12" s="71"/>
      <c r="K12" s="34" t="s">
        <v>68</v>
      </c>
      <c r="L12" s="70">
        <f>VLOOKUP(E12,'Drop-down'!$B$4:$C$6,2,)</f>
        <v>3</v>
      </c>
      <c r="M12" s="70" t="e">
        <f>VLOOKUP(F12,'Drop-down'!$B$9:$C$14,2,FALSE)</f>
        <v>#N/A</v>
      </c>
      <c r="N12" s="70" t="e">
        <f t="shared" si="0"/>
        <v>#N/A</v>
      </c>
    </row>
    <row r="13" spans="1:14" s="5" customFormat="1" ht="43.5" outlineLevel="1">
      <c r="A13" s="28" t="s">
        <v>1116</v>
      </c>
      <c r="B13" s="23" t="s">
        <v>18</v>
      </c>
      <c r="C13" s="12" t="s">
        <v>1114</v>
      </c>
      <c r="D13" s="12" t="s">
        <v>1117</v>
      </c>
      <c r="E13" s="29" t="s">
        <v>7</v>
      </c>
      <c r="F13" s="71"/>
      <c r="G13" s="71"/>
      <c r="H13" s="71"/>
      <c r="I13" s="71"/>
      <c r="J13" s="71"/>
      <c r="K13" s="34" t="s">
        <v>68</v>
      </c>
      <c r="L13" s="70">
        <f>VLOOKUP(E13,'Drop-down'!$B$4:$C$6,2,)</f>
        <v>2</v>
      </c>
      <c r="M13" s="70" t="e">
        <f>VLOOKUP(F13,'Drop-down'!$B$9:$C$14,2,FALSE)</f>
        <v>#N/A</v>
      </c>
      <c r="N13" s="70" t="e">
        <f t="shared" si="0"/>
        <v>#N/A</v>
      </c>
    </row>
    <row r="14" spans="1:14" s="5" customFormat="1" ht="43.5" outlineLevel="1">
      <c r="A14" s="28" t="s">
        <v>1118</v>
      </c>
      <c r="B14" s="23" t="s">
        <v>18</v>
      </c>
      <c r="C14" s="12" t="s">
        <v>1114</v>
      </c>
      <c r="D14" s="12" t="s">
        <v>1119</v>
      </c>
      <c r="E14" s="29" t="s">
        <v>6</v>
      </c>
      <c r="F14" s="71"/>
      <c r="G14" s="71"/>
      <c r="H14" s="71"/>
      <c r="I14" s="71"/>
      <c r="J14" s="71"/>
      <c r="K14" s="34" t="s">
        <v>68</v>
      </c>
      <c r="L14" s="70">
        <f>VLOOKUP(E14,'Drop-down'!$B$4:$C$6,2,)</f>
        <v>3</v>
      </c>
      <c r="M14" s="70" t="e">
        <f>VLOOKUP(F14,'Drop-down'!$B$9:$C$14,2,FALSE)</f>
        <v>#N/A</v>
      </c>
      <c r="N14" s="70" t="e">
        <f t="shared" si="0"/>
        <v>#N/A</v>
      </c>
    </row>
    <row r="15" spans="1:14" s="5" customFormat="1" ht="57.95" outlineLevel="1">
      <c r="A15" s="28" t="s">
        <v>1120</v>
      </c>
      <c r="B15" s="23" t="s">
        <v>18</v>
      </c>
      <c r="C15" s="12" t="s">
        <v>1114</v>
      </c>
      <c r="D15" s="12" t="s">
        <v>1121</v>
      </c>
      <c r="E15" s="29" t="s">
        <v>6</v>
      </c>
      <c r="F15" s="71"/>
      <c r="G15" s="71"/>
      <c r="H15" s="71"/>
      <c r="I15" s="71"/>
      <c r="J15" s="71"/>
      <c r="K15" s="34" t="s">
        <v>68</v>
      </c>
      <c r="L15" s="70">
        <f>VLOOKUP(E15,'Drop-down'!$B$4:$C$6,2,)</f>
        <v>3</v>
      </c>
      <c r="M15" s="70" t="e">
        <f>VLOOKUP(F15,'Drop-down'!$B$9:$C$14,2,FALSE)</f>
        <v>#N/A</v>
      </c>
      <c r="N15" s="70" t="e">
        <f t="shared" si="0"/>
        <v>#N/A</v>
      </c>
    </row>
    <row r="16" spans="1:14" s="5" customFormat="1" ht="43.5" outlineLevel="1">
      <c r="A16" s="28" t="s">
        <v>1122</v>
      </c>
      <c r="B16" s="23" t="s">
        <v>18</v>
      </c>
      <c r="C16" s="12" t="s">
        <v>1114</v>
      </c>
      <c r="D16" s="12" t="s">
        <v>1123</v>
      </c>
      <c r="E16" s="29" t="s">
        <v>6</v>
      </c>
      <c r="F16" s="71"/>
      <c r="G16" s="71"/>
      <c r="H16" s="71"/>
      <c r="I16" s="71"/>
      <c r="J16" s="71"/>
      <c r="K16" s="34" t="s">
        <v>68</v>
      </c>
      <c r="L16" s="70">
        <f>VLOOKUP(E16,'Drop-down'!$B$4:$C$6,2,)</f>
        <v>3</v>
      </c>
      <c r="M16" s="70" t="e">
        <f>VLOOKUP(F16,'Drop-down'!$B$9:$C$14,2,FALSE)</f>
        <v>#N/A</v>
      </c>
      <c r="N16" s="70" t="e">
        <f t="shared" si="0"/>
        <v>#N/A</v>
      </c>
    </row>
    <row r="17" spans="1:14" s="5" customFormat="1" ht="43.5" outlineLevel="1">
      <c r="A17" s="28" t="s">
        <v>1124</v>
      </c>
      <c r="B17" s="23" t="s">
        <v>18</v>
      </c>
      <c r="C17" s="12" t="s">
        <v>1114</v>
      </c>
      <c r="D17" s="12" t="s">
        <v>1125</v>
      </c>
      <c r="E17" s="29" t="s">
        <v>6</v>
      </c>
      <c r="F17" s="71"/>
      <c r="G17" s="71"/>
      <c r="H17" s="71"/>
      <c r="I17" s="71"/>
      <c r="J17" s="71"/>
      <c r="K17" s="34" t="s">
        <v>68</v>
      </c>
      <c r="L17" s="70">
        <f>VLOOKUP(E17,'Drop-down'!$B$4:$C$6,2,)</f>
        <v>3</v>
      </c>
      <c r="M17" s="70" t="e">
        <f>VLOOKUP(F17,'Drop-down'!$B$9:$C$14,2,FALSE)</f>
        <v>#N/A</v>
      </c>
      <c r="N17" s="70" t="e">
        <f t="shared" si="0"/>
        <v>#N/A</v>
      </c>
    </row>
    <row r="18" spans="1:14" s="5" customFormat="1" ht="43.5" outlineLevel="1">
      <c r="A18" s="28" t="s">
        <v>1126</v>
      </c>
      <c r="B18" s="23" t="s">
        <v>18</v>
      </c>
      <c r="C18" s="12" t="s">
        <v>1114</v>
      </c>
      <c r="D18" s="12" t="s">
        <v>1127</v>
      </c>
      <c r="E18" s="29" t="s">
        <v>6</v>
      </c>
      <c r="F18" s="71"/>
      <c r="G18" s="71"/>
      <c r="H18" s="71"/>
      <c r="I18" s="71"/>
      <c r="J18" s="71"/>
      <c r="K18" s="34" t="s">
        <v>68</v>
      </c>
      <c r="L18" s="70">
        <f>VLOOKUP(E18,'Drop-down'!$B$4:$C$6,2,)</f>
        <v>3</v>
      </c>
      <c r="M18" s="70" t="e">
        <f>VLOOKUP(F18,'Drop-down'!$B$9:$C$14,2,FALSE)</f>
        <v>#N/A</v>
      </c>
      <c r="N18" s="70" t="e">
        <f t="shared" si="0"/>
        <v>#N/A</v>
      </c>
    </row>
    <row r="19" spans="1:14" s="5" customFormat="1" ht="43.5" outlineLevel="1">
      <c r="A19" s="28" t="s">
        <v>1128</v>
      </c>
      <c r="B19" s="23" t="s">
        <v>18</v>
      </c>
      <c r="C19" s="12" t="s">
        <v>1114</v>
      </c>
      <c r="D19" s="12" t="s">
        <v>1129</v>
      </c>
      <c r="E19" s="29" t="s">
        <v>6</v>
      </c>
      <c r="F19" s="71"/>
      <c r="G19" s="71"/>
      <c r="H19" s="71"/>
      <c r="I19" s="71"/>
      <c r="J19" s="71"/>
      <c r="K19" s="34" t="s">
        <v>68</v>
      </c>
      <c r="L19" s="70">
        <f>VLOOKUP(E19,'Drop-down'!$B$4:$C$6,2,)</f>
        <v>3</v>
      </c>
      <c r="M19" s="70" t="e">
        <f>VLOOKUP(F19,'Drop-down'!$B$9:$C$14,2,FALSE)</f>
        <v>#N/A</v>
      </c>
      <c r="N19" s="70" t="e">
        <f t="shared" si="0"/>
        <v>#N/A</v>
      </c>
    </row>
    <row r="20" spans="1:14" s="5" customFormat="1" ht="43.5" outlineLevel="1">
      <c r="A20" s="28" t="s">
        <v>1130</v>
      </c>
      <c r="B20" s="23" t="s">
        <v>18</v>
      </c>
      <c r="C20" s="12" t="s">
        <v>1114</v>
      </c>
      <c r="D20" s="12" t="s">
        <v>1131</v>
      </c>
      <c r="E20" s="29" t="s">
        <v>6</v>
      </c>
      <c r="F20" s="71"/>
      <c r="G20" s="71"/>
      <c r="H20" s="71"/>
      <c r="I20" s="71"/>
      <c r="J20" s="71"/>
      <c r="K20" s="34" t="s">
        <v>68</v>
      </c>
      <c r="L20" s="70">
        <f>VLOOKUP(E20,'Drop-down'!$B$4:$C$6,2,)</f>
        <v>3</v>
      </c>
      <c r="M20" s="70" t="e">
        <f>VLOOKUP(F20,'Drop-down'!$B$9:$C$14,2,FALSE)</f>
        <v>#N/A</v>
      </c>
      <c r="N20" s="70" t="e">
        <f t="shared" si="0"/>
        <v>#N/A</v>
      </c>
    </row>
    <row r="21" spans="1:14" s="5" customFormat="1" ht="43.5" outlineLevel="1">
      <c r="A21" s="28" t="s">
        <v>1132</v>
      </c>
      <c r="B21" s="23" t="s">
        <v>18</v>
      </c>
      <c r="C21" s="12" t="s">
        <v>1114</v>
      </c>
      <c r="D21" s="12" t="s">
        <v>1133</v>
      </c>
      <c r="E21" s="29" t="s">
        <v>6</v>
      </c>
      <c r="F21" s="71"/>
      <c r="G21" s="71"/>
      <c r="H21" s="71"/>
      <c r="I21" s="71"/>
      <c r="J21" s="71"/>
      <c r="K21" s="34" t="s">
        <v>68</v>
      </c>
      <c r="L21" s="70">
        <f>VLOOKUP(E21,'Drop-down'!$B$4:$C$6,2,)</f>
        <v>3</v>
      </c>
      <c r="M21" s="70" t="e">
        <f>VLOOKUP(F21,'Drop-down'!$B$9:$C$14,2,FALSE)</f>
        <v>#N/A</v>
      </c>
      <c r="N21" s="70" t="e">
        <f t="shared" si="0"/>
        <v>#N/A</v>
      </c>
    </row>
    <row r="22" spans="1:14" s="5" customFormat="1" ht="43.5" outlineLevel="1">
      <c r="A22" s="28" t="s">
        <v>1134</v>
      </c>
      <c r="B22" s="23" t="s">
        <v>18</v>
      </c>
      <c r="C22" s="12" t="s">
        <v>1114</v>
      </c>
      <c r="D22" s="12" t="s">
        <v>1135</v>
      </c>
      <c r="E22" s="29" t="s">
        <v>6</v>
      </c>
      <c r="F22" s="71"/>
      <c r="G22" s="71"/>
      <c r="H22" s="71"/>
      <c r="I22" s="71"/>
      <c r="J22" s="71"/>
      <c r="K22" s="34" t="s">
        <v>68</v>
      </c>
      <c r="L22" s="70">
        <f>VLOOKUP(E22,'Drop-down'!$B$4:$C$6,2,)</f>
        <v>3</v>
      </c>
      <c r="M22" s="70" t="e">
        <f>VLOOKUP(F22,'Drop-down'!$B$9:$C$14,2,FALSE)</f>
        <v>#N/A</v>
      </c>
      <c r="N22" s="70" t="e">
        <f t="shared" si="0"/>
        <v>#N/A</v>
      </c>
    </row>
    <row r="23" spans="1:14" s="5" customFormat="1" ht="43.5" outlineLevel="1">
      <c r="A23" s="28" t="s">
        <v>1136</v>
      </c>
      <c r="B23" s="23" t="s">
        <v>18</v>
      </c>
      <c r="C23" s="12" t="s">
        <v>1114</v>
      </c>
      <c r="D23" s="12" t="s">
        <v>1137</v>
      </c>
      <c r="E23" s="29" t="s">
        <v>6</v>
      </c>
      <c r="F23" s="71"/>
      <c r="G23" s="71"/>
      <c r="H23" s="71"/>
      <c r="I23" s="71"/>
      <c r="J23" s="71"/>
      <c r="K23" s="34" t="s">
        <v>68</v>
      </c>
      <c r="L23" s="70">
        <f>VLOOKUP(E23,'Drop-down'!$B$4:$C$6,2,)</f>
        <v>3</v>
      </c>
      <c r="M23" s="70" t="e">
        <f>VLOOKUP(F23,'Drop-down'!$B$9:$C$14,2,FALSE)</f>
        <v>#N/A</v>
      </c>
      <c r="N23" s="70" t="e">
        <f t="shared" si="0"/>
        <v>#N/A</v>
      </c>
    </row>
    <row r="24" spans="1:14" s="5" customFormat="1" ht="43.5" outlineLevel="1">
      <c r="A24" s="28" t="s">
        <v>1138</v>
      </c>
      <c r="B24" s="23" t="s">
        <v>18</v>
      </c>
      <c r="C24" s="12" t="s">
        <v>1114</v>
      </c>
      <c r="D24" s="12" t="s">
        <v>1139</v>
      </c>
      <c r="E24" s="12" t="s">
        <v>6</v>
      </c>
      <c r="F24" s="71"/>
      <c r="G24" s="71"/>
      <c r="H24" s="71"/>
      <c r="I24" s="71"/>
      <c r="J24" s="71"/>
      <c r="K24" s="34" t="s">
        <v>68</v>
      </c>
      <c r="L24" s="70">
        <f>VLOOKUP(E24,'Drop-down'!$B$4:$C$6,2,)</f>
        <v>3</v>
      </c>
      <c r="M24" s="70" t="e">
        <f>VLOOKUP(F24,'Drop-down'!$B$9:$C$14,2,FALSE)</f>
        <v>#N/A</v>
      </c>
      <c r="N24" s="70" t="e">
        <f t="shared" si="0"/>
        <v>#N/A</v>
      </c>
    </row>
    <row r="25" spans="1:14" s="5" customFormat="1" ht="43.5" outlineLevel="1">
      <c r="A25" s="28" t="s">
        <v>1140</v>
      </c>
      <c r="B25" s="23" t="s">
        <v>18</v>
      </c>
      <c r="C25" s="12" t="s">
        <v>1114</v>
      </c>
      <c r="D25" s="12" t="s">
        <v>1141</v>
      </c>
      <c r="E25" s="12" t="s">
        <v>6</v>
      </c>
      <c r="F25" s="71"/>
      <c r="G25" s="71"/>
      <c r="H25" s="71"/>
      <c r="I25" s="71"/>
      <c r="J25" s="71"/>
      <c r="K25" s="34" t="s">
        <v>68</v>
      </c>
      <c r="L25" s="70">
        <f>VLOOKUP(E25,'Drop-down'!$B$4:$C$6,2,)</f>
        <v>3</v>
      </c>
      <c r="M25" s="70" t="e">
        <f>VLOOKUP(F25,'Drop-down'!$B$9:$C$14,2,FALSE)</f>
        <v>#N/A</v>
      </c>
      <c r="N25" s="70" t="e">
        <f t="shared" si="0"/>
        <v>#N/A</v>
      </c>
    </row>
    <row r="26" spans="1:14" s="5" customFormat="1" ht="43.5" outlineLevel="1">
      <c r="A26" s="28" t="s">
        <v>1142</v>
      </c>
      <c r="B26" s="23" t="s">
        <v>18</v>
      </c>
      <c r="C26" s="12" t="s">
        <v>1114</v>
      </c>
      <c r="D26" s="12" t="s">
        <v>1143</v>
      </c>
      <c r="E26" s="29" t="s">
        <v>7</v>
      </c>
      <c r="F26" s="71"/>
      <c r="G26" s="71"/>
      <c r="H26" s="71"/>
      <c r="I26" s="71"/>
      <c r="J26" s="71"/>
      <c r="K26" s="34" t="s">
        <v>68</v>
      </c>
      <c r="L26" s="70">
        <f>VLOOKUP(E26,'Drop-down'!$B$4:$C$6,2,)</f>
        <v>2</v>
      </c>
      <c r="M26" s="70" t="e">
        <f>VLOOKUP(F26,'Drop-down'!$B$9:$C$14,2,FALSE)</f>
        <v>#N/A</v>
      </c>
      <c r="N26" s="70" t="e">
        <f t="shared" si="0"/>
        <v>#N/A</v>
      </c>
    </row>
    <row r="27" spans="1:14" s="5" customFormat="1" ht="43.5" outlineLevel="1">
      <c r="A27" s="28" t="s">
        <v>1144</v>
      </c>
      <c r="B27" s="23" t="s">
        <v>18</v>
      </c>
      <c r="C27" s="12" t="s">
        <v>1114</v>
      </c>
      <c r="D27" s="12" t="s">
        <v>1145</v>
      </c>
      <c r="E27" s="12" t="s">
        <v>6</v>
      </c>
      <c r="F27" s="71"/>
      <c r="G27" s="71"/>
      <c r="H27" s="71"/>
      <c r="I27" s="71"/>
      <c r="J27" s="71"/>
      <c r="K27" s="34" t="s">
        <v>68</v>
      </c>
      <c r="L27" s="70">
        <f>VLOOKUP(E27,'Drop-down'!$B$4:$C$6,2,)</f>
        <v>3</v>
      </c>
      <c r="M27" s="70" t="e">
        <f>VLOOKUP(F27,'Drop-down'!$B$9:$C$14,2,FALSE)</f>
        <v>#N/A</v>
      </c>
      <c r="N27" s="70" t="e">
        <f t="shared" si="0"/>
        <v>#N/A</v>
      </c>
    </row>
    <row r="28" spans="1:14" s="5" customFormat="1" ht="43.5" outlineLevel="1">
      <c r="A28" s="28" t="s">
        <v>1146</v>
      </c>
      <c r="B28" s="23" t="s">
        <v>18</v>
      </c>
      <c r="C28" s="12" t="s">
        <v>1114</v>
      </c>
      <c r="D28" s="12" t="s">
        <v>1147</v>
      </c>
      <c r="E28" s="12" t="s">
        <v>6</v>
      </c>
      <c r="F28" s="71"/>
      <c r="G28" s="71"/>
      <c r="H28" s="71"/>
      <c r="I28" s="71"/>
      <c r="J28" s="71"/>
      <c r="K28" s="34" t="s">
        <v>68</v>
      </c>
      <c r="L28" s="70">
        <f>VLOOKUP(E28,'Drop-down'!$B$4:$C$6,2,)</f>
        <v>3</v>
      </c>
      <c r="M28" s="70" t="e">
        <f>VLOOKUP(F28,'Drop-down'!$B$9:$C$14,2,FALSE)</f>
        <v>#N/A</v>
      </c>
      <c r="N28" s="70" t="e">
        <f t="shared" si="0"/>
        <v>#N/A</v>
      </c>
    </row>
    <row r="29" spans="1:14" s="5" customFormat="1" ht="43.5" outlineLevel="1">
      <c r="A29" s="28" t="s">
        <v>1148</v>
      </c>
      <c r="B29" s="23" t="s">
        <v>18</v>
      </c>
      <c r="C29" s="12" t="s">
        <v>1114</v>
      </c>
      <c r="D29" s="12" t="s">
        <v>1149</v>
      </c>
      <c r="E29" s="12" t="s">
        <v>6</v>
      </c>
      <c r="F29" s="71"/>
      <c r="G29" s="71"/>
      <c r="H29" s="71"/>
      <c r="I29" s="71"/>
      <c r="J29" s="71"/>
      <c r="K29" s="34" t="s">
        <v>68</v>
      </c>
      <c r="L29" s="70">
        <f>VLOOKUP(E29,'Drop-down'!$B$4:$C$6,2,)</f>
        <v>3</v>
      </c>
      <c r="M29" s="70" t="e">
        <f>VLOOKUP(F29,'Drop-down'!$B$9:$C$14,2,FALSE)</f>
        <v>#N/A</v>
      </c>
      <c r="N29" s="70" t="e">
        <f t="shared" si="0"/>
        <v>#N/A</v>
      </c>
    </row>
    <row r="30" spans="1:14" s="5" customFormat="1" ht="43.5" outlineLevel="1">
      <c r="A30" s="28" t="s">
        <v>1150</v>
      </c>
      <c r="B30" s="23" t="s">
        <v>18</v>
      </c>
      <c r="C30" s="12" t="s">
        <v>1114</v>
      </c>
      <c r="D30" s="12" t="s">
        <v>1151</v>
      </c>
      <c r="E30" s="29" t="s">
        <v>6</v>
      </c>
      <c r="F30" s="71"/>
      <c r="G30" s="71"/>
      <c r="H30" s="71"/>
      <c r="I30" s="71"/>
      <c r="J30" s="71"/>
      <c r="K30" s="34" t="s">
        <v>68</v>
      </c>
      <c r="L30" s="70">
        <f>VLOOKUP(E30,'Drop-down'!$B$4:$C$6,2,)</f>
        <v>3</v>
      </c>
      <c r="M30" s="70" t="e">
        <f>VLOOKUP(F30,'Drop-down'!$B$9:$C$14,2,FALSE)</f>
        <v>#N/A</v>
      </c>
      <c r="N30" s="70" t="e">
        <f t="shared" si="0"/>
        <v>#N/A</v>
      </c>
    </row>
    <row r="31" spans="1:14" s="5" customFormat="1" ht="43.5" outlineLevel="1">
      <c r="A31" s="28" t="s">
        <v>1152</v>
      </c>
      <c r="B31" s="23" t="s">
        <v>18</v>
      </c>
      <c r="C31" s="12" t="s">
        <v>1114</v>
      </c>
      <c r="D31" s="12" t="s">
        <v>1153</v>
      </c>
      <c r="E31" s="29" t="s">
        <v>6</v>
      </c>
      <c r="F31" s="71"/>
      <c r="G31" s="71"/>
      <c r="H31" s="71"/>
      <c r="I31" s="71"/>
      <c r="J31" s="71"/>
      <c r="K31" s="34" t="s">
        <v>68</v>
      </c>
      <c r="L31" s="70">
        <f>VLOOKUP(E31,'Drop-down'!$B$4:$C$6,2,)</f>
        <v>3</v>
      </c>
      <c r="M31" s="70" t="e">
        <f>VLOOKUP(F31,'Drop-down'!$B$9:$C$14,2,FALSE)</f>
        <v>#N/A</v>
      </c>
      <c r="N31" s="70" t="e">
        <f t="shared" si="0"/>
        <v>#N/A</v>
      </c>
    </row>
    <row r="32" spans="1:14" s="5" customFormat="1" ht="43.5" outlineLevel="1">
      <c r="A32" s="28" t="s">
        <v>1154</v>
      </c>
      <c r="B32" s="23" t="s">
        <v>18</v>
      </c>
      <c r="C32" s="12" t="s">
        <v>1114</v>
      </c>
      <c r="D32" s="12" t="s">
        <v>1155</v>
      </c>
      <c r="E32" s="29" t="s">
        <v>6</v>
      </c>
      <c r="F32" s="71"/>
      <c r="G32" s="71"/>
      <c r="H32" s="71"/>
      <c r="I32" s="71"/>
      <c r="J32" s="71"/>
      <c r="K32" s="34" t="s">
        <v>68</v>
      </c>
      <c r="L32" s="70">
        <f>VLOOKUP(E32,'Drop-down'!$B$4:$C$6,2,)</f>
        <v>3</v>
      </c>
      <c r="M32" s="70" t="e">
        <f>VLOOKUP(F32,'Drop-down'!$B$9:$C$14,2,FALSE)</f>
        <v>#N/A</v>
      </c>
      <c r="N32" s="70" t="e">
        <f t="shared" si="0"/>
        <v>#N/A</v>
      </c>
    </row>
    <row r="33" spans="1:14" s="5" customFormat="1" ht="43.5" outlineLevel="1">
      <c r="A33" s="28" t="s">
        <v>1156</v>
      </c>
      <c r="B33" s="23" t="s">
        <v>18</v>
      </c>
      <c r="C33" s="12" t="s">
        <v>1114</v>
      </c>
      <c r="D33" s="12" t="s">
        <v>1157</v>
      </c>
      <c r="E33" s="29" t="s">
        <v>6</v>
      </c>
      <c r="F33" s="71"/>
      <c r="G33" s="71"/>
      <c r="H33" s="71"/>
      <c r="I33" s="71"/>
      <c r="J33" s="71"/>
      <c r="K33" s="34" t="s">
        <v>68</v>
      </c>
      <c r="L33" s="70">
        <f>VLOOKUP(E33,'Drop-down'!$B$4:$C$6,2,)</f>
        <v>3</v>
      </c>
      <c r="M33" s="70" t="e">
        <f>VLOOKUP(F33,'Drop-down'!$B$9:$C$14,2,FALSE)</f>
        <v>#N/A</v>
      </c>
      <c r="N33" s="70" t="e">
        <f t="shared" si="0"/>
        <v>#N/A</v>
      </c>
    </row>
    <row r="34" spans="1:14" s="5" customFormat="1" ht="43.5" outlineLevel="1">
      <c r="A34" s="28" t="s">
        <v>1158</v>
      </c>
      <c r="B34" s="23" t="s">
        <v>18</v>
      </c>
      <c r="C34" s="12" t="s">
        <v>1114</v>
      </c>
      <c r="D34" s="12" t="s">
        <v>1159</v>
      </c>
      <c r="E34" s="29" t="s">
        <v>7</v>
      </c>
      <c r="F34" s="71"/>
      <c r="G34" s="71"/>
      <c r="H34" s="71"/>
      <c r="I34" s="71"/>
      <c r="J34" s="71"/>
      <c r="K34" s="34" t="s">
        <v>68</v>
      </c>
      <c r="L34" s="70">
        <f>VLOOKUP(E34,'Drop-down'!$B$4:$C$6,2,)</f>
        <v>2</v>
      </c>
      <c r="M34" s="70" t="e">
        <f>VLOOKUP(F34,'Drop-down'!$B$9:$C$14,2,FALSE)</f>
        <v>#N/A</v>
      </c>
      <c r="N34" s="70" t="e">
        <f t="shared" si="0"/>
        <v>#N/A</v>
      </c>
    </row>
    <row r="35" spans="1:14" s="5" customFormat="1" ht="43.5" outlineLevel="1">
      <c r="A35" s="28" t="s">
        <v>1160</v>
      </c>
      <c r="B35" s="23" t="s">
        <v>18</v>
      </c>
      <c r="C35" s="12" t="s">
        <v>1114</v>
      </c>
      <c r="D35" s="12" t="s">
        <v>1161</v>
      </c>
      <c r="E35" s="29" t="s">
        <v>7</v>
      </c>
      <c r="F35" s="71"/>
      <c r="G35" s="71"/>
      <c r="H35" s="71"/>
      <c r="I35" s="71"/>
      <c r="J35" s="71"/>
      <c r="K35" s="34" t="s">
        <v>68</v>
      </c>
      <c r="L35" s="70">
        <f>VLOOKUP(E35,'Drop-down'!$B$4:$C$6,2,)</f>
        <v>2</v>
      </c>
      <c r="M35" s="70" t="e">
        <f>VLOOKUP(F35,'Drop-down'!$B$9:$C$14,2,FALSE)</f>
        <v>#N/A</v>
      </c>
      <c r="N35" s="70" t="e">
        <f t="shared" si="0"/>
        <v>#N/A</v>
      </c>
    </row>
    <row r="36" spans="1:14" s="5" customFormat="1" ht="43.5" outlineLevel="1">
      <c r="A36" s="28" t="s">
        <v>1162</v>
      </c>
      <c r="B36" s="23" t="s">
        <v>18</v>
      </c>
      <c r="C36" s="12" t="s">
        <v>1114</v>
      </c>
      <c r="D36" s="12" t="s">
        <v>1163</v>
      </c>
      <c r="E36" s="12" t="s">
        <v>7</v>
      </c>
      <c r="F36" s="71"/>
      <c r="G36" s="71"/>
      <c r="H36" s="71"/>
      <c r="I36" s="71"/>
      <c r="J36" s="71"/>
      <c r="K36" s="34" t="s">
        <v>68</v>
      </c>
      <c r="L36" s="70">
        <f>VLOOKUP(E36,'Drop-down'!$B$4:$C$6,2,)</f>
        <v>2</v>
      </c>
      <c r="M36" s="70" t="e">
        <f>VLOOKUP(F36,'Drop-down'!$B$9:$C$14,2,FALSE)</f>
        <v>#N/A</v>
      </c>
      <c r="N36" s="70" t="e">
        <f t="shared" si="0"/>
        <v>#N/A</v>
      </c>
    </row>
    <row r="37" spans="1:14" s="5" customFormat="1" ht="43.5" outlineLevel="1">
      <c r="A37" s="28" t="s">
        <v>1164</v>
      </c>
      <c r="B37" s="23" t="s">
        <v>18</v>
      </c>
      <c r="C37" s="12" t="s">
        <v>1114</v>
      </c>
      <c r="D37" s="12" t="s">
        <v>1165</v>
      </c>
      <c r="E37" s="29" t="s">
        <v>6</v>
      </c>
      <c r="F37" s="71"/>
      <c r="G37" s="71"/>
      <c r="H37" s="71"/>
      <c r="I37" s="71"/>
      <c r="J37" s="71"/>
      <c r="K37" s="34" t="s">
        <v>68</v>
      </c>
      <c r="L37" s="70">
        <f>VLOOKUP(E37,'Drop-down'!$B$4:$C$6,2,)</f>
        <v>3</v>
      </c>
      <c r="M37" s="70" t="e">
        <f>VLOOKUP(F37,'Drop-down'!$B$9:$C$14,2,FALSE)</f>
        <v>#N/A</v>
      </c>
      <c r="N37" s="70" t="e">
        <f t="shared" si="0"/>
        <v>#N/A</v>
      </c>
    </row>
    <row r="38" spans="1:14" s="5" customFormat="1" ht="43.5" outlineLevel="1">
      <c r="A38" s="28" t="s">
        <v>1166</v>
      </c>
      <c r="B38" s="23" t="s">
        <v>18</v>
      </c>
      <c r="C38" s="12" t="s">
        <v>1114</v>
      </c>
      <c r="D38" s="12" t="s">
        <v>1167</v>
      </c>
      <c r="E38" s="29" t="s">
        <v>6</v>
      </c>
      <c r="F38" s="71"/>
      <c r="G38" s="71"/>
      <c r="H38" s="71"/>
      <c r="I38" s="71"/>
      <c r="J38" s="71"/>
      <c r="K38" s="34" t="s">
        <v>68</v>
      </c>
      <c r="L38" s="70">
        <f>VLOOKUP(E38,'Drop-down'!$B$4:$C$6,2,)</f>
        <v>3</v>
      </c>
      <c r="M38" s="70" t="e">
        <f>VLOOKUP(F38,'Drop-down'!$B$9:$C$14,2,FALSE)</f>
        <v>#N/A</v>
      </c>
      <c r="N38" s="70" t="e">
        <f t="shared" si="0"/>
        <v>#N/A</v>
      </c>
    </row>
    <row r="39" spans="1:14" s="5" customFormat="1" ht="60.6" customHeight="1" outlineLevel="1">
      <c r="A39" s="28" t="s">
        <v>1168</v>
      </c>
      <c r="B39" s="23" t="s">
        <v>18</v>
      </c>
      <c r="C39" s="12" t="s">
        <v>1114</v>
      </c>
      <c r="D39" s="12" t="s">
        <v>1169</v>
      </c>
      <c r="E39" s="29" t="s">
        <v>6</v>
      </c>
      <c r="F39" s="71"/>
      <c r="G39" s="71"/>
      <c r="H39" s="71"/>
      <c r="I39" s="71"/>
      <c r="J39" s="71"/>
      <c r="K39" s="34" t="s">
        <v>68</v>
      </c>
      <c r="L39" s="70">
        <f>VLOOKUP(E39,'Drop-down'!$B$4:$C$6,2,)</f>
        <v>3</v>
      </c>
      <c r="M39" s="70" t="e">
        <f>VLOOKUP(F39,'Drop-down'!$B$9:$C$14,2,FALSE)</f>
        <v>#N/A</v>
      </c>
      <c r="N39" s="70" t="e">
        <f t="shared" si="0"/>
        <v>#N/A</v>
      </c>
    </row>
    <row r="40" spans="1:14" s="5" customFormat="1" ht="43.5" outlineLevel="1">
      <c r="A40" s="28" t="s">
        <v>1170</v>
      </c>
      <c r="B40" s="23" t="s">
        <v>18</v>
      </c>
      <c r="C40" s="12" t="s">
        <v>1114</v>
      </c>
      <c r="D40" s="12" t="s">
        <v>1171</v>
      </c>
      <c r="E40" s="29" t="s">
        <v>7</v>
      </c>
      <c r="F40" s="71"/>
      <c r="G40" s="71"/>
      <c r="H40" s="71"/>
      <c r="I40" s="71"/>
      <c r="J40" s="71"/>
      <c r="K40" s="34" t="s">
        <v>68</v>
      </c>
      <c r="L40" s="70">
        <f>VLOOKUP(E40,'Drop-down'!$B$4:$C$6,2,)</f>
        <v>2</v>
      </c>
      <c r="M40" s="70" t="e">
        <f>VLOOKUP(F40,'Drop-down'!$B$9:$C$14,2,FALSE)</f>
        <v>#N/A</v>
      </c>
      <c r="N40" s="70" t="e">
        <f t="shared" si="0"/>
        <v>#N/A</v>
      </c>
    </row>
    <row r="41" spans="1:14" s="5" customFormat="1" ht="43.5" outlineLevel="1">
      <c r="A41" s="28" t="s">
        <v>1172</v>
      </c>
      <c r="B41" s="23" t="s">
        <v>18</v>
      </c>
      <c r="C41" s="12" t="s">
        <v>1114</v>
      </c>
      <c r="D41" s="12" t="s">
        <v>1173</v>
      </c>
      <c r="E41" s="12" t="s">
        <v>7</v>
      </c>
      <c r="F41" s="71"/>
      <c r="G41" s="71"/>
      <c r="H41" s="71"/>
      <c r="I41" s="71"/>
      <c r="J41" s="71"/>
      <c r="K41" s="34" t="s">
        <v>68</v>
      </c>
      <c r="L41" s="70">
        <f>VLOOKUP(E41,'Drop-down'!$B$4:$C$6,2,)</f>
        <v>2</v>
      </c>
      <c r="M41" s="70" t="e">
        <f>VLOOKUP(F41,'Drop-down'!$B$9:$C$14,2,FALSE)</f>
        <v>#N/A</v>
      </c>
      <c r="N41" s="70" t="e">
        <f t="shared" si="0"/>
        <v>#N/A</v>
      </c>
    </row>
    <row r="42" spans="1:14" s="5" customFormat="1" ht="43.5" outlineLevel="1">
      <c r="A42" s="28" t="s">
        <v>1174</v>
      </c>
      <c r="B42" s="23" t="s">
        <v>18</v>
      </c>
      <c r="C42" s="12" t="s">
        <v>1114</v>
      </c>
      <c r="D42" s="12" t="s">
        <v>1175</v>
      </c>
      <c r="E42" s="12" t="s">
        <v>6</v>
      </c>
      <c r="F42" s="71"/>
      <c r="G42" s="71"/>
      <c r="H42" s="71"/>
      <c r="I42" s="71"/>
      <c r="J42" s="71"/>
      <c r="K42" s="34" t="s">
        <v>68</v>
      </c>
      <c r="L42" s="70">
        <f>VLOOKUP(E42,'Drop-down'!$B$4:$C$6,2,)</f>
        <v>3</v>
      </c>
      <c r="M42" s="70" t="e">
        <f>VLOOKUP(F42,'Drop-down'!$B$9:$C$14,2,FALSE)</f>
        <v>#N/A</v>
      </c>
      <c r="N42" s="70" t="e">
        <f t="shared" si="0"/>
        <v>#N/A</v>
      </c>
    </row>
    <row r="43" spans="1:14" s="5" customFormat="1" ht="43.5" outlineLevel="1">
      <c r="A43" s="28" t="s">
        <v>1176</v>
      </c>
      <c r="B43" s="23" t="s">
        <v>18</v>
      </c>
      <c r="C43" s="12" t="s">
        <v>1114</v>
      </c>
      <c r="D43" s="12" t="s">
        <v>1177</v>
      </c>
      <c r="E43" s="12" t="s">
        <v>6</v>
      </c>
      <c r="F43" s="71"/>
      <c r="G43" s="71"/>
      <c r="H43" s="71"/>
      <c r="I43" s="71"/>
      <c r="J43" s="71"/>
      <c r="K43" s="34" t="s">
        <v>68</v>
      </c>
      <c r="L43" s="70">
        <f>VLOOKUP(E43,'Drop-down'!$B$4:$C$6,2,)</f>
        <v>3</v>
      </c>
      <c r="M43" s="70" t="e">
        <f>VLOOKUP(F43,'Drop-down'!$B$9:$C$14,2,FALSE)</f>
        <v>#N/A</v>
      </c>
      <c r="N43" s="70" t="e">
        <f t="shared" si="0"/>
        <v>#N/A</v>
      </c>
    </row>
    <row r="44" spans="1:14" s="5" customFormat="1" ht="43.5" outlineLevel="1">
      <c r="A44" s="28" t="s">
        <v>1178</v>
      </c>
      <c r="B44" s="23" t="s">
        <v>18</v>
      </c>
      <c r="C44" s="12" t="s">
        <v>1114</v>
      </c>
      <c r="D44" s="12" t="s">
        <v>1179</v>
      </c>
      <c r="E44" s="12" t="s">
        <v>6</v>
      </c>
      <c r="F44" s="71"/>
      <c r="G44" s="71"/>
      <c r="H44" s="71"/>
      <c r="I44" s="71"/>
      <c r="J44" s="71"/>
      <c r="K44" s="34" t="s">
        <v>68</v>
      </c>
      <c r="L44" s="70">
        <f>VLOOKUP(E44,'Drop-down'!$B$4:$C$6,2,)</f>
        <v>3</v>
      </c>
      <c r="M44" s="70" t="e">
        <f>VLOOKUP(F44,'Drop-down'!$B$9:$C$14,2,FALSE)</f>
        <v>#N/A</v>
      </c>
      <c r="N44" s="70" t="e">
        <f t="shared" si="0"/>
        <v>#N/A</v>
      </c>
    </row>
    <row r="45" spans="1:14" s="5" customFormat="1" ht="43.5" outlineLevel="1">
      <c r="A45" s="28" t="s">
        <v>1180</v>
      </c>
      <c r="B45" s="23" t="s">
        <v>18</v>
      </c>
      <c r="C45" s="12" t="s">
        <v>1114</v>
      </c>
      <c r="D45" s="12" t="s">
        <v>1181</v>
      </c>
      <c r="E45" s="12" t="s">
        <v>6</v>
      </c>
      <c r="F45" s="71"/>
      <c r="G45" s="71"/>
      <c r="H45" s="71"/>
      <c r="I45" s="71"/>
      <c r="J45" s="71"/>
      <c r="K45" s="34" t="s">
        <v>68</v>
      </c>
      <c r="L45" s="70">
        <f>VLOOKUP(E45,'Drop-down'!$B$4:$C$6,2,)</f>
        <v>3</v>
      </c>
      <c r="M45" s="70" t="e">
        <f>VLOOKUP(F45,'Drop-down'!$B$9:$C$14,2,FALSE)</f>
        <v>#N/A</v>
      </c>
      <c r="N45" s="70" t="e">
        <f t="shared" si="0"/>
        <v>#N/A</v>
      </c>
    </row>
    <row r="46" spans="1:14" s="5" customFormat="1" ht="43.5" outlineLevel="1">
      <c r="A46" s="28" t="s">
        <v>1182</v>
      </c>
      <c r="B46" s="23" t="s">
        <v>18</v>
      </c>
      <c r="C46" s="12" t="s">
        <v>1114</v>
      </c>
      <c r="D46" s="12" t="s">
        <v>1183</v>
      </c>
      <c r="E46" s="12" t="s">
        <v>6</v>
      </c>
      <c r="F46" s="71"/>
      <c r="G46" s="71"/>
      <c r="H46" s="71"/>
      <c r="I46" s="71"/>
      <c r="J46" s="71"/>
      <c r="K46" s="34" t="s">
        <v>68</v>
      </c>
      <c r="L46" s="70">
        <f>VLOOKUP(E46,'Drop-down'!$B$4:$C$6,2,)</f>
        <v>3</v>
      </c>
      <c r="M46" s="70" t="e">
        <f>VLOOKUP(F46,'Drop-down'!$B$9:$C$14,2,FALSE)</f>
        <v>#N/A</v>
      </c>
      <c r="N46" s="70" t="e">
        <f t="shared" si="0"/>
        <v>#N/A</v>
      </c>
    </row>
    <row r="47" spans="1:14" s="5" customFormat="1" ht="43.5" outlineLevel="1">
      <c r="A47" s="28" t="s">
        <v>1184</v>
      </c>
      <c r="B47" s="23" t="s">
        <v>18</v>
      </c>
      <c r="C47" s="12" t="s">
        <v>1114</v>
      </c>
      <c r="D47" s="12" t="s">
        <v>1185</v>
      </c>
      <c r="E47" s="12" t="s">
        <v>6</v>
      </c>
      <c r="F47" s="71"/>
      <c r="G47" s="71"/>
      <c r="H47" s="71"/>
      <c r="I47" s="71"/>
      <c r="J47" s="71"/>
      <c r="K47" s="34" t="s">
        <v>68</v>
      </c>
      <c r="L47" s="70">
        <f>VLOOKUP(E47,'Drop-down'!$B$4:$C$6,2,)</f>
        <v>3</v>
      </c>
      <c r="M47" s="70" t="e">
        <f>VLOOKUP(F47,'Drop-down'!$B$9:$C$14,2,FALSE)</f>
        <v>#N/A</v>
      </c>
      <c r="N47" s="70" t="e">
        <f t="shared" si="0"/>
        <v>#N/A</v>
      </c>
    </row>
    <row r="48" spans="1:14" s="5" customFormat="1" ht="43.5" outlineLevel="1">
      <c r="A48" s="28" t="s">
        <v>1186</v>
      </c>
      <c r="B48" s="23" t="s">
        <v>18</v>
      </c>
      <c r="C48" s="12" t="s">
        <v>1114</v>
      </c>
      <c r="D48" s="12" t="s">
        <v>1187</v>
      </c>
      <c r="E48" s="12" t="s">
        <v>6</v>
      </c>
      <c r="F48" s="71"/>
      <c r="G48" s="71"/>
      <c r="H48" s="71"/>
      <c r="I48" s="71"/>
      <c r="J48" s="71"/>
      <c r="K48" s="34" t="s">
        <v>68</v>
      </c>
      <c r="L48" s="70">
        <f>VLOOKUP(E48,'Drop-down'!$B$4:$C$6,2,)</f>
        <v>3</v>
      </c>
      <c r="M48" s="70" t="e">
        <f>VLOOKUP(F48,'Drop-down'!$B$9:$C$14,2,FALSE)</f>
        <v>#N/A</v>
      </c>
      <c r="N48" s="70" t="e">
        <f t="shared" si="0"/>
        <v>#N/A</v>
      </c>
    </row>
    <row r="49" spans="1:14" s="5" customFormat="1" ht="43.5" outlineLevel="1">
      <c r="A49" s="28" t="s">
        <v>1188</v>
      </c>
      <c r="B49" s="23" t="s">
        <v>18</v>
      </c>
      <c r="C49" s="12" t="s">
        <v>1114</v>
      </c>
      <c r="D49" s="12" t="s">
        <v>1189</v>
      </c>
      <c r="E49" s="29" t="s">
        <v>6</v>
      </c>
      <c r="F49" s="71"/>
      <c r="G49" s="71"/>
      <c r="H49" s="71"/>
      <c r="I49" s="71"/>
      <c r="J49" s="71"/>
      <c r="K49" s="34" t="s">
        <v>68</v>
      </c>
      <c r="L49" s="70">
        <f>VLOOKUP(E49,'Drop-down'!$B$4:$C$6,2,)</f>
        <v>3</v>
      </c>
      <c r="M49" s="70" t="e">
        <f>VLOOKUP(F49,'Drop-down'!$B$9:$C$14,2,FALSE)</f>
        <v>#N/A</v>
      </c>
      <c r="N49" s="70" t="e">
        <f t="shared" si="0"/>
        <v>#N/A</v>
      </c>
    </row>
    <row r="50" spans="1:14" s="5" customFormat="1" ht="43.5" outlineLevel="1">
      <c r="A50" s="28" t="s">
        <v>1190</v>
      </c>
      <c r="B50" s="23" t="s">
        <v>18</v>
      </c>
      <c r="C50" s="12" t="s">
        <v>1114</v>
      </c>
      <c r="D50" s="12" t="s">
        <v>1191</v>
      </c>
      <c r="E50" s="29" t="s">
        <v>6</v>
      </c>
      <c r="F50" s="71"/>
      <c r="G50" s="71"/>
      <c r="H50" s="71"/>
      <c r="I50" s="71"/>
      <c r="J50" s="71"/>
      <c r="K50" s="34" t="s">
        <v>68</v>
      </c>
      <c r="L50" s="70">
        <f>VLOOKUP(E50,'Drop-down'!$B$4:$C$6,2,)</f>
        <v>3</v>
      </c>
      <c r="M50" s="70" t="e">
        <f>VLOOKUP(F50,'Drop-down'!$B$9:$C$14,2,FALSE)</f>
        <v>#N/A</v>
      </c>
      <c r="N50" s="70" t="e">
        <f t="shared" si="0"/>
        <v>#N/A</v>
      </c>
    </row>
    <row r="51" spans="1:14" s="5" customFormat="1" ht="43.5" outlineLevel="1">
      <c r="A51" s="28" t="s">
        <v>1192</v>
      </c>
      <c r="B51" s="23" t="s">
        <v>18</v>
      </c>
      <c r="C51" s="12" t="s">
        <v>1114</v>
      </c>
      <c r="D51" s="12" t="s">
        <v>1193</v>
      </c>
      <c r="E51" s="12" t="s">
        <v>6</v>
      </c>
      <c r="F51" s="71"/>
      <c r="G51" s="71"/>
      <c r="H51" s="71"/>
      <c r="I51" s="71"/>
      <c r="J51" s="71"/>
      <c r="K51" s="34" t="s">
        <v>68</v>
      </c>
      <c r="L51" s="70">
        <f>VLOOKUP(E51,'Drop-down'!$B$4:$C$6,2,)</f>
        <v>3</v>
      </c>
      <c r="M51" s="70" t="e">
        <f>VLOOKUP(F51,'Drop-down'!$B$9:$C$14,2,FALSE)</f>
        <v>#N/A</v>
      </c>
      <c r="N51" s="70" t="e">
        <f t="shared" si="0"/>
        <v>#N/A</v>
      </c>
    </row>
    <row r="52" spans="1:14" s="5" customFormat="1" ht="43.5">
      <c r="A52" s="27" t="s">
        <v>1194</v>
      </c>
      <c r="B52" s="27" t="s">
        <v>18</v>
      </c>
      <c r="C52" s="26" t="s">
        <v>1195</v>
      </c>
      <c r="D52" s="26" t="s">
        <v>1196</v>
      </c>
      <c r="E52" s="30" t="s">
        <v>7</v>
      </c>
      <c r="F52" s="71"/>
      <c r="G52" s="71"/>
      <c r="H52" s="71"/>
      <c r="I52" s="71"/>
      <c r="J52" s="71"/>
      <c r="K52" s="34" t="s">
        <v>68</v>
      </c>
      <c r="L52" s="70">
        <f>VLOOKUP(E52,'Drop-down'!$B$4:$C$6,2,)</f>
        <v>2</v>
      </c>
      <c r="M52" s="70" t="e">
        <f>VLOOKUP(F52,'Drop-down'!$B$9:$C$14,2,FALSE)</f>
        <v>#N/A</v>
      </c>
      <c r="N52" s="70" t="e">
        <f t="shared" si="0"/>
        <v>#N/A</v>
      </c>
    </row>
    <row r="53" spans="1:14" s="5" customFormat="1" ht="43.5" outlineLevel="1">
      <c r="A53" s="28" t="s">
        <v>1197</v>
      </c>
      <c r="B53" s="23" t="s">
        <v>18</v>
      </c>
      <c r="C53" s="12" t="s">
        <v>1195</v>
      </c>
      <c r="D53" s="12" t="s">
        <v>1198</v>
      </c>
      <c r="E53" s="29" t="s">
        <v>7</v>
      </c>
      <c r="F53" s="71"/>
      <c r="G53" s="71"/>
      <c r="H53" s="71"/>
      <c r="I53" s="71"/>
      <c r="J53" s="71"/>
      <c r="K53" s="34" t="s">
        <v>68</v>
      </c>
      <c r="L53" s="70">
        <f>VLOOKUP(E53,'Drop-down'!$B$4:$C$6,2,)</f>
        <v>2</v>
      </c>
      <c r="M53" s="70" t="e">
        <f>VLOOKUP(F53,'Drop-down'!$B$9:$C$14,2,FALSE)</f>
        <v>#N/A</v>
      </c>
      <c r="N53" s="70" t="e">
        <f t="shared" si="0"/>
        <v>#N/A</v>
      </c>
    </row>
    <row r="54" spans="1:14" s="5" customFormat="1" ht="43.5" outlineLevel="1">
      <c r="A54" s="28" t="s">
        <v>1199</v>
      </c>
      <c r="B54" s="23" t="s">
        <v>18</v>
      </c>
      <c r="C54" s="12" t="s">
        <v>1195</v>
      </c>
      <c r="D54" s="12" t="s">
        <v>1200</v>
      </c>
      <c r="E54" s="29" t="s">
        <v>8</v>
      </c>
      <c r="F54" s="71"/>
      <c r="G54" s="71"/>
      <c r="H54" s="71"/>
      <c r="I54" s="71"/>
      <c r="J54" s="71"/>
      <c r="K54" s="34" t="s">
        <v>68</v>
      </c>
      <c r="L54" s="70">
        <f>VLOOKUP(E54,'Drop-down'!$B$4:$C$6,2,)</f>
        <v>1</v>
      </c>
      <c r="M54" s="70" t="e">
        <f>VLOOKUP(F54,'Drop-down'!$B$9:$C$14,2,FALSE)</f>
        <v>#N/A</v>
      </c>
      <c r="N54" s="70" t="e">
        <f t="shared" si="0"/>
        <v>#N/A</v>
      </c>
    </row>
    <row r="55" spans="1:14" s="5" customFormat="1" ht="51.6" customHeight="1" outlineLevel="1">
      <c r="A55" s="28" t="s">
        <v>1201</v>
      </c>
      <c r="B55" s="23" t="s">
        <v>18</v>
      </c>
      <c r="C55" s="12" t="s">
        <v>1195</v>
      </c>
      <c r="D55" s="12" t="s">
        <v>1202</v>
      </c>
      <c r="E55" s="29" t="s">
        <v>8</v>
      </c>
      <c r="F55" s="71"/>
      <c r="G55" s="71"/>
      <c r="H55" s="71"/>
      <c r="I55" s="71"/>
      <c r="J55" s="71"/>
      <c r="K55" s="34" t="s">
        <v>68</v>
      </c>
      <c r="L55" s="70">
        <f>VLOOKUP(E55,'Drop-down'!$B$4:$C$6,2,)</f>
        <v>1</v>
      </c>
      <c r="M55" s="70" t="e">
        <f>VLOOKUP(F55,'Drop-down'!$B$9:$C$14,2,FALSE)</f>
        <v>#N/A</v>
      </c>
      <c r="N55" s="70" t="e">
        <f t="shared" si="0"/>
        <v>#N/A</v>
      </c>
    </row>
    <row r="56" spans="1:14" s="5" customFormat="1" ht="43.5" outlineLevel="1">
      <c r="A56" s="28" t="s">
        <v>1203</v>
      </c>
      <c r="B56" s="23" t="s">
        <v>18</v>
      </c>
      <c r="C56" s="12" t="s">
        <v>1195</v>
      </c>
      <c r="D56" s="12" t="s">
        <v>1204</v>
      </c>
      <c r="E56" s="29" t="s">
        <v>7</v>
      </c>
      <c r="F56" s="71"/>
      <c r="G56" s="71"/>
      <c r="H56" s="71"/>
      <c r="I56" s="71"/>
      <c r="J56" s="71"/>
      <c r="K56" s="34" t="s">
        <v>68</v>
      </c>
      <c r="L56" s="70">
        <f>VLOOKUP(E56,'Drop-down'!$B$4:$C$6,2,)</f>
        <v>2</v>
      </c>
      <c r="M56" s="70" t="e">
        <f>VLOOKUP(F56,'Drop-down'!$B$9:$C$14,2,FALSE)</f>
        <v>#N/A</v>
      </c>
      <c r="N56" s="70" t="e">
        <f t="shared" si="0"/>
        <v>#N/A</v>
      </c>
    </row>
    <row r="57" spans="1:14" s="5" customFormat="1" ht="43.5" outlineLevel="1">
      <c r="A57" s="28" t="s">
        <v>1205</v>
      </c>
      <c r="B57" s="23" t="s">
        <v>18</v>
      </c>
      <c r="C57" s="12" t="s">
        <v>1195</v>
      </c>
      <c r="D57" s="12" t="s">
        <v>1206</v>
      </c>
      <c r="E57" s="29" t="s">
        <v>7</v>
      </c>
      <c r="F57" s="71"/>
      <c r="G57" s="71"/>
      <c r="H57" s="71"/>
      <c r="I57" s="71"/>
      <c r="J57" s="71"/>
      <c r="K57" s="34" t="s">
        <v>68</v>
      </c>
      <c r="L57" s="70">
        <f>VLOOKUP(E57,'Drop-down'!$B$4:$C$6,2,)</f>
        <v>2</v>
      </c>
      <c r="M57" s="70" t="e">
        <f>VLOOKUP(F57,'Drop-down'!$B$9:$C$14,2,FALSE)</f>
        <v>#N/A</v>
      </c>
      <c r="N57" s="70" t="e">
        <f t="shared" si="0"/>
        <v>#N/A</v>
      </c>
    </row>
    <row r="58" spans="1:14" s="5" customFormat="1" ht="43.5" outlineLevel="1">
      <c r="A58" s="28" t="s">
        <v>1207</v>
      </c>
      <c r="B58" s="23" t="s">
        <v>18</v>
      </c>
      <c r="C58" s="12" t="s">
        <v>1195</v>
      </c>
      <c r="D58" s="12" t="s">
        <v>1208</v>
      </c>
      <c r="E58" s="32" t="s">
        <v>7</v>
      </c>
      <c r="F58" s="71"/>
      <c r="G58" s="71"/>
      <c r="H58" s="71"/>
      <c r="I58" s="71"/>
      <c r="J58" s="71"/>
      <c r="K58" s="34" t="s">
        <v>68</v>
      </c>
      <c r="L58" s="70">
        <f>VLOOKUP(E58,'Drop-down'!$B$4:$C$6,2,)</f>
        <v>2</v>
      </c>
      <c r="M58" s="70" t="e">
        <f>VLOOKUP(F58,'Drop-down'!$B$9:$C$14,2,FALSE)</f>
        <v>#N/A</v>
      </c>
      <c r="N58" s="70" t="e">
        <f t="shared" si="0"/>
        <v>#N/A</v>
      </c>
    </row>
    <row r="59" spans="1:14" s="5" customFormat="1" ht="43.5" outlineLevel="1">
      <c r="A59" s="28" t="s">
        <v>1209</v>
      </c>
      <c r="B59" s="23" t="s">
        <v>18</v>
      </c>
      <c r="C59" s="12" t="s">
        <v>1195</v>
      </c>
      <c r="D59" s="12" t="s">
        <v>1210</v>
      </c>
      <c r="E59" s="32" t="s">
        <v>7</v>
      </c>
      <c r="F59" s="71"/>
      <c r="G59" s="71"/>
      <c r="H59" s="71"/>
      <c r="I59" s="71"/>
      <c r="J59" s="71"/>
      <c r="K59" s="34" t="s">
        <v>68</v>
      </c>
      <c r="L59" s="70">
        <f>VLOOKUP(E59,'Drop-down'!$B$4:$C$6,2,)</f>
        <v>2</v>
      </c>
      <c r="M59" s="70" t="e">
        <f>VLOOKUP(F59,'Drop-down'!$B$9:$C$14,2,FALSE)</f>
        <v>#N/A</v>
      </c>
      <c r="N59" s="70" t="e">
        <f t="shared" si="0"/>
        <v>#N/A</v>
      </c>
    </row>
    <row r="60" spans="1:14" s="5" customFormat="1" ht="60.6" customHeight="1" outlineLevel="1">
      <c r="A60" s="28" t="s">
        <v>1211</v>
      </c>
      <c r="B60" s="23" t="s">
        <v>18</v>
      </c>
      <c r="C60" s="12" t="s">
        <v>1195</v>
      </c>
      <c r="D60" s="12" t="s">
        <v>1212</v>
      </c>
      <c r="E60" s="32" t="s">
        <v>8</v>
      </c>
      <c r="F60" s="71"/>
      <c r="G60" s="71"/>
      <c r="H60" s="71"/>
      <c r="I60" s="71"/>
      <c r="J60" s="71"/>
      <c r="K60" s="34" t="s">
        <v>68</v>
      </c>
      <c r="L60" s="70">
        <f>VLOOKUP(E60,'Drop-down'!$B$4:$C$6,2,)</f>
        <v>1</v>
      </c>
      <c r="M60" s="70" t="e">
        <f>VLOOKUP(F60,'Drop-down'!$B$9:$C$14,2,FALSE)</f>
        <v>#N/A</v>
      </c>
      <c r="N60" s="70" t="e">
        <f t="shared" si="0"/>
        <v>#N/A</v>
      </c>
    </row>
    <row r="61" spans="1:14" s="5" customFormat="1" ht="43.5" outlineLevel="1">
      <c r="A61" s="28" t="s">
        <v>1213</v>
      </c>
      <c r="B61" s="23" t="s">
        <v>18</v>
      </c>
      <c r="C61" s="12" t="s">
        <v>1195</v>
      </c>
      <c r="D61" s="12" t="s">
        <v>1214</v>
      </c>
      <c r="E61" s="29" t="s">
        <v>8</v>
      </c>
      <c r="F61" s="71"/>
      <c r="G61" s="71"/>
      <c r="H61" s="71"/>
      <c r="I61" s="71"/>
      <c r="J61" s="71"/>
      <c r="K61" s="34" t="s">
        <v>68</v>
      </c>
      <c r="L61" s="70">
        <f>VLOOKUP(E61,'Drop-down'!$B$4:$C$6,2,)</f>
        <v>1</v>
      </c>
      <c r="M61" s="70" t="e">
        <f>VLOOKUP(F61,'Drop-down'!$B$9:$C$14,2,FALSE)</f>
        <v>#N/A</v>
      </c>
      <c r="N61" s="70" t="e">
        <f t="shared" si="0"/>
        <v>#N/A</v>
      </c>
    </row>
    <row r="62" spans="1:14" s="5" customFormat="1" ht="43.5">
      <c r="A62" s="27" t="s">
        <v>1215</v>
      </c>
      <c r="B62" s="27" t="s">
        <v>18</v>
      </c>
      <c r="C62" s="26" t="s">
        <v>1216</v>
      </c>
      <c r="D62" s="26" t="s">
        <v>1217</v>
      </c>
      <c r="E62" s="30" t="s">
        <v>7</v>
      </c>
      <c r="F62" s="71"/>
      <c r="G62" s="71"/>
      <c r="H62" s="71"/>
      <c r="I62" s="71"/>
      <c r="J62" s="71"/>
      <c r="K62" s="34" t="s">
        <v>68</v>
      </c>
      <c r="L62" s="70">
        <f>VLOOKUP(E62,'Drop-down'!$B$4:$C$6,2,)</f>
        <v>2</v>
      </c>
      <c r="M62" s="70" t="e">
        <f>VLOOKUP(F62,'Drop-down'!$B$9:$C$14,2,FALSE)</f>
        <v>#N/A</v>
      </c>
      <c r="N62" s="70" t="e">
        <f t="shared" si="0"/>
        <v>#N/A</v>
      </c>
    </row>
    <row r="63" spans="1:14" s="5" customFormat="1" ht="57.95" outlineLevel="1">
      <c r="A63" s="28" t="s">
        <v>1218</v>
      </c>
      <c r="B63" s="23" t="s">
        <v>18</v>
      </c>
      <c r="C63" s="12" t="s">
        <v>1216</v>
      </c>
      <c r="D63" s="12" t="s">
        <v>1219</v>
      </c>
      <c r="E63" s="29" t="s">
        <v>6</v>
      </c>
      <c r="F63" s="71"/>
      <c r="G63" s="71"/>
      <c r="H63" s="71"/>
      <c r="I63" s="71"/>
      <c r="J63" s="71"/>
      <c r="K63" s="34" t="s">
        <v>68</v>
      </c>
      <c r="L63" s="70">
        <f>VLOOKUP(E63,'Drop-down'!$B$4:$C$6,2,)</f>
        <v>3</v>
      </c>
      <c r="M63" s="70" t="e">
        <f>VLOOKUP(F63,'Drop-down'!$B$9:$C$14,2,FALSE)</f>
        <v>#N/A</v>
      </c>
      <c r="N63" s="70" t="e">
        <f t="shared" si="0"/>
        <v>#N/A</v>
      </c>
    </row>
    <row r="64" spans="1:14" s="5" customFormat="1" ht="43.5" outlineLevel="1">
      <c r="A64" s="28" t="s">
        <v>1220</v>
      </c>
      <c r="B64" s="23" t="s">
        <v>18</v>
      </c>
      <c r="C64" s="12" t="s">
        <v>1216</v>
      </c>
      <c r="D64" s="12" t="s">
        <v>1221</v>
      </c>
      <c r="E64" s="12" t="s">
        <v>6</v>
      </c>
      <c r="F64" s="71"/>
      <c r="G64" s="71"/>
      <c r="H64" s="71"/>
      <c r="I64" s="71"/>
      <c r="J64" s="71"/>
      <c r="K64" s="34" t="s">
        <v>68</v>
      </c>
      <c r="L64" s="70">
        <f>VLOOKUP(E64,'Drop-down'!$B$4:$C$6,2,)</f>
        <v>3</v>
      </c>
      <c r="M64" s="70" t="e">
        <f>VLOOKUP(F64,'Drop-down'!$B$9:$C$14,2,FALSE)</f>
        <v>#N/A</v>
      </c>
      <c r="N64" s="70" t="e">
        <f t="shared" si="0"/>
        <v>#N/A</v>
      </c>
    </row>
    <row r="65" spans="1:14" s="5" customFormat="1" ht="43.5" outlineLevel="1">
      <c r="A65" s="28" t="s">
        <v>1222</v>
      </c>
      <c r="B65" s="23" t="s">
        <v>18</v>
      </c>
      <c r="C65" s="12" t="s">
        <v>1216</v>
      </c>
      <c r="D65" s="12" t="s">
        <v>1223</v>
      </c>
      <c r="E65" s="23" t="s">
        <v>6</v>
      </c>
      <c r="F65" s="71"/>
      <c r="G65" s="71"/>
      <c r="H65" s="71"/>
      <c r="I65" s="71"/>
      <c r="J65" s="71"/>
      <c r="K65" s="34" t="s">
        <v>68</v>
      </c>
      <c r="L65" s="70">
        <f>VLOOKUP(E65,'Drop-down'!$B$4:$C$6,2,)</f>
        <v>3</v>
      </c>
      <c r="M65" s="70" t="e">
        <f>VLOOKUP(F65,'Drop-down'!$B$9:$C$14,2,FALSE)</f>
        <v>#N/A</v>
      </c>
      <c r="N65" s="70" t="e">
        <f t="shared" si="0"/>
        <v>#N/A</v>
      </c>
    </row>
    <row r="66" spans="1:14" s="5" customFormat="1" ht="43.5" outlineLevel="1">
      <c r="A66" s="28" t="s">
        <v>1224</v>
      </c>
      <c r="B66" s="23" t="s">
        <v>18</v>
      </c>
      <c r="C66" s="12" t="s">
        <v>1216</v>
      </c>
      <c r="D66" s="12" t="s">
        <v>1225</v>
      </c>
      <c r="E66" s="23" t="s">
        <v>6</v>
      </c>
      <c r="F66" s="71"/>
      <c r="G66" s="71"/>
      <c r="H66" s="71"/>
      <c r="I66" s="71"/>
      <c r="J66" s="71"/>
      <c r="K66" s="34" t="s">
        <v>68</v>
      </c>
      <c r="L66" s="70">
        <f>VLOOKUP(E66,'Drop-down'!$B$4:$C$6,2,)</f>
        <v>3</v>
      </c>
      <c r="M66" s="70" t="e">
        <f>VLOOKUP(F66,'Drop-down'!$B$9:$C$14,2,FALSE)</f>
        <v>#N/A</v>
      </c>
      <c r="N66" s="70" t="e">
        <f t="shared" si="0"/>
        <v>#N/A</v>
      </c>
    </row>
    <row r="67" spans="1:14" s="5" customFormat="1" ht="43.5" outlineLevel="1">
      <c r="A67" s="28" t="s">
        <v>1226</v>
      </c>
      <c r="B67" s="23" t="s">
        <v>18</v>
      </c>
      <c r="C67" s="12" t="s">
        <v>1216</v>
      </c>
      <c r="D67" s="12" t="s">
        <v>1227</v>
      </c>
      <c r="E67" s="23" t="s">
        <v>6</v>
      </c>
      <c r="F67" s="71"/>
      <c r="G67" s="71"/>
      <c r="H67" s="71"/>
      <c r="I67" s="71"/>
      <c r="J67" s="71"/>
      <c r="K67" s="34" t="s">
        <v>68</v>
      </c>
      <c r="L67" s="70">
        <f>VLOOKUP(E67,'Drop-down'!$B$4:$C$6,2,)</f>
        <v>3</v>
      </c>
      <c r="M67" s="70" t="e">
        <f>VLOOKUP(F67,'Drop-down'!$B$9:$C$14,2,FALSE)</f>
        <v>#N/A</v>
      </c>
      <c r="N67" s="70" t="e">
        <f t="shared" si="0"/>
        <v>#N/A</v>
      </c>
    </row>
    <row r="68" spans="1:14" s="5" customFormat="1" ht="43.5" outlineLevel="1">
      <c r="A68" s="28" t="s">
        <v>1228</v>
      </c>
      <c r="B68" s="23" t="s">
        <v>18</v>
      </c>
      <c r="C68" s="12" t="s">
        <v>1216</v>
      </c>
      <c r="D68" s="12" t="s">
        <v>1229</v>
      </c>
      <c r="E68" s="23" t="s">
        <v>7</v>
      </c>
      <c r="F68" s="71"/>
      <c r="G68" s="71"/>
      <c r="H68" s="71"/>
      <c r="I68" s="71"/>
      <c r="J68" s="71"/>
      <c r="K68" s="34" t="s">
        <v>68</v>
      </c>
      <c r="L68" s="70">
        <f>VLOOKUP(E68,'Drop-down'!$B$4:$C$6,2,)</f>
        <v>2</v>
      </c>
      <c r="M68" s="70" t="e">
        <f>VLOOKUP(F68,'Drop-down'!$B$9:$C$14,2,FALSE)</f>
        <v>#N/A</v>
      </c>
      <c r="N68" s="70" t="e">
        <f t="shared" ref="N68:N131" si="1">M68*L68</f>
        <v>#N/A</v>
      </c>
    </row>
    <row r="69" spans="1:14" s="5" customFormat="1" ht="43.5" outlineLevel="1">
      <c r="A69" s="28" t="s">
        <v>1230</v>
      </c>
      <c r="B69" s="23" t="s">
        <v>18</v>
      </c>
      <c r="C69" s="12" t="s">
        <v>1216</v>
      </c>
      <c r="D69" s="12" t="s">
        <v>1231</v>
      </c>
      <c r="E69" s="23" t="s">
        <v>7</v>
      </c>
      <c r="F69" s="71"/>
      <c r="G69" s="71"/>
      <c r="H69" s="71"/>
      <c r="I69" s="71"/>
      <c r="J69" s="71"/>
      <c r="K69" s="34" t="s">
        <v>68</v>
      </c>
      <c r="L69" s="70">
        <f>VLOOKUP(E69,'Drop-down'!$B$4:$C$6,2,)</f>
        <v>2</v>
      </c>
      <c r="M69" s="70" t="e">
        <f>VLOOKUP(F69,'Drop-down'!$B$9:$C$14,2,FALSE)</f>
        <v>#N/A</v>
      </c>
      <c r="N69" s="70" t="e">
        <f t="shared" si="1"/>
        <v>#N/A</v>
      </c>
    </row>
    <row r="70" spans="1:14" s="5" customFormat="1" ht="43.5" outlineLevel="1">
      <c r="A70" s="28" t="s">
        <v>1232</v>
      </c>
      <c r="B70" s="23" t="s">
        <v>18</v>
      </c>
      <c r="C70" s="12" t="s">
        <v>1216</v>
      </c>
      <c r="D70" s="12" t="s">
        <v>1233</v>
      </c>
      <c r="E70" s="23" t="s">
        <v>6</v>
      </c>
      <c r="F70" s="71"/>
      <c r="G70" s="71"/>
      <c r="H70" s="71"/>
      <c r="I70" s="71"/>
      <c r="J70" s="71"/>
      <c r="K70" s="34" t="s">
        <v>68</v>
      </c>
      <c r="L70" s="70">
        <f>VLOOKUP(E70,'Drop-down'!$B$4:$C$6,2,)</f>
        <v>3</v>
      </c>
      <c r="M70" s="70" t="e">
        <f>VLOOKUP(F70,'Drop-down'!$B$9:$C$14,2,FALSE)</f>
        <v>#N/A</v>
      </c>
      <c r="N70" s="70" t="e">
        <f t="shared" si="1"/>
        <v>#N/A</v>
      </c>
    </row>
    <row r="71" spans="1:14" s="5" customFormat="1" ht="43.5" outlineLevel="1">
      <c r="A71" s="28" t="s">
        <v>1234</v>
      </c>
      <c r="B71" s="23" t="s">
        <v>18</v>
      </c>
      <c r="C71" s="12" t="s">
        <v>1216</v>
      </c>
      <c r="D71" s="12" t="s">
        <v>1235</v>
      </c>
      <c r="E71" s="23" t="s">
        <v>6</v>
      </c>
      <c r="F71" s="71"/>
      <c r="G71" s="71"/>
      <c r="H71" s="71"/>
      <c r="I71" s="71"/>
      <c r="J71" s="71"/>
      <c r="K71" s="34" t="s">
        <v>68</v>
      </c>
      <c r="L71" s="70">
        <f>VLOOKUP(E71,'Drop-down'!$B$4:$C$6,2,)</f>
        <v>3</v>
      </c>
      <c r="M71" s="70" t="e">
        <f>VLOOKUP(F71,'Drop-down'!$B$9:$C$14,2,FALSE)</f>
        <v>#N/A</v>
      </c>
      <c r="N71" s="70" t="e">
        <f t="shared" si="1"/>
        <v>#N/A</v>
      </c>
    </row>
    <row r="72" spans="1:14" s="5" customFormat="1" ht="43.5" outlineLevel="1">
      <c r="A72" s="28" t="s">
        <v>1236</v>
      </c>
      <c r="B72" s="23" t="s">
        <v>18</v>
      </c>
      <c r="C72" s="12" t="s">
        <v>1216</v>
      </c>
      <c r="D72" s="12" t="s">
        <v>1237</v>
      </c>
      <c r="E72" s="23" t="s">
        <v>7</v>
      </c>
      <c r="F72" s="71"/>
      <c r="G72" s="71"/>
      <c r="H72" s="71"/>
      <c r="I72" s="71"/>
      <c r="J72" s="71"/>
      <c r="K72" s="34" t="s">
        <v>68</v>
      </c>
      <c r="L72" s="70">
        <f>VLOOKUP(E72,'Drop-down'!$B$4:$C$6,2,)</f>
        <v>2</v>
      </c>
      <c r="M72" s="70" t="e">
        <f>VLOOKUP(F72,'Drop-down'!$B$9:$C$14,2,FALSE)</f>
        <v>#N/A</v>
      </c>
      <c r="N72" s="70" t="e">
        <f t="shared" si="1"/>
        <v>#N/A</v>
      </c>
    </row>
    <row r="73" spans="1:14" s="5" customFormat="1" ht="43.5" outlineLevel="1">
      <c r="A73" s="28" t="s">
        <v>1238</v>
      </c>
      <c r="B73" s="23" t="s">
        <v>18</v>
      </c>
      <c r="C73" s="12" t="s">
        <v>1216</v>
      </c>
      <c r="D73" s="12" t="s">
        <v>1239</v>
      </c>
      <c r="E73" s="23" t="s">
        <v>6</v>
      </c>
      <c r="F73" s="71"/>
      <c r="G73" s="71"/>
      <c r="H73" s="71"/>
      <c r="I73" s="71"/>
      <c r="J73" s="71"/>
      <c r="K73" s="34" t="s">
        <v>68</v>
      </c>
      <c r="L73" s="70">
        <f>VLOOKUP(E73,'Drop-down'!$B$4:$C$6,2,)</f>
        <v>3</v>
      </c>
      <c r="M73" s="70" t="e">
        <f>VLOOKUP(F73,'Drop-down'!$B$9:$C$14,2,FALSE)</f>
        <v>#N/A</v>
      </c>
      <c r="N73" s="70" t="e">
        <f t="shared" si="1"/>
        <v>#N/A</v>
      </c>
    </row>
    <row r="74" spans="1:14" s="5" customFormat="1" ht="43.5" outlineLevel="1">
      <c r="A74" s="28" t="s">
        <v>1240</v>
      </c>
      <c r="B74" s="23" t="s">
        <v>18</v>
      </c>
      <c r="C74" s="12" t="s">
        <v>1216</v>
      </c>
      <c r="D74" s="12" t="s">
        <v>1241</v>
      </c>
      <c r="E74" s="12" t="s">
        <v>6</v>
      </c>
      <c r="F74" s="71"/>
      <c r="G74" s="71"/>
      <c r="H74" s="71"/>
      <c r="I74" s="71"/>
      <c r="J74" s="71"/>
      <c r="K74" s="34" t="s">
        <v>68</v>
      </c>
      <c r="L74" s="70">
        <f>VLOOKUP(E74,'Drop-down'!$B$4:$C$6,2,)</f>
        <v>3</v>
      </c>
      <c r="M74" s="70" t="e">
        <f>VLOOKUP(F74,'Drop-down'!$B$9:$C$14,2,FALSE)</f>
        <v>#N/A</v>
      </c>
      <c r="N74" s="70" t="e">
        <f t="shared" si="1"/>
        <v>#N/A</v>
      </c>
    </row>
    <row r="75" spans="1:14" s="5" customFormat="1" ht="43.5">
      <c r="A75" s="27" t="s">
        <v>1242</v>
      </c>
      <c r="B75" s="27" t="s">
        <v>18</v>
      </c>
      <c r="C75" s="26" t="s">
        <v>1243</v>
      </c>
      <c r="D75" s="26" t="s">
        <v>1244</v>
      </c>
      <c r="E75" s="27" t="s">
        <v>6</v>
      </c>
      <c r="F75" s="71"/>
      <c r="G75" s="71"/>
      <c r="H75" s="71"/>
      <c r="I75" s="71"/>
      <c r="J75" s="71"/>
      <c r="K75" s="34" t="s">
        <v>68</v>
      </c>
      <c r="L75" s="70">
        <f>VLOOKUP(E75,'Drop-down'!$B$4:$C$6,2,)</f>
        <v>3</v>
      </c>
      <c r="M75" s="70" t="e">
        <f>VLOOKUP(F75,'Drop-down'!$B$9:$C$14,2,FALSE)</f>
        <v>#N/A</v>
      </c>
      <c r="N75" s="70" t="e">
        <f t="shared" si="1"/>
        <v>#N/A</v>
      </c>
    </row>
    <row r="76" spans="1:14" s="5" customFormat="1" ht="43.5" outlineLevel="1">
      <c r="A76" s="28" t="s">
        <v>1245</v>
      </c>
      <c r="B76" s="23" t="s">
        <v>18</v>
      </c>
      <c r="C76" s="12" t="s">
        <v>1243</v>
      </c>
      <c r="D76" s="12" t="s">
        <v>1246</v>
      </c>
      <c r="E76" s="23" t="s">
        <v>8</v>
      </c>
      <c r="F76" s="71"/>
      <c r="G76" s="71"/>
      <c r="H76" s="71"/>
      <c r="I76" s="71"/>
      <c r="J76" s="71"/>
      <c r="K76" s="34" t="s">
        <v>68</v>
      </c>
      <c r="L76" s="70">
        <f>VLOOKUP(E76,'Drop-down'!$B$4:$C$6,2,)</f>
        <v>1</v>
      </c>
      <c r="M76" s="70" t="e">
        <f>VLOOKUP(F76,'Drop-down'!$B$9:$C$14,2,FALSE)</f>
        <v>#N/A</v>
      </c>
      <c r="N76" s="70" t="e">
        <f t="shared" si="1"/>
        <v>#N/A</v>
      </c>
    </row>
    <row r="77" spans="1:14" s="5" customFormat="1" ht="43.5" outlineLevel="1">
      <c r="A77" s="28" t="s">
        <v>1247</v>
      </c>
      <c r="B77" s="23" t="s">
        <v>18</v>
      </c>
      <c r="C77" s="12" t="s">
        <v>1243</v>
      </c>
      <c r="D77" s="12" t="s">
        <v>1248</v>
      </c>
      <c r="E77" s="23" t="s">
        <v>8</v>
      </c>
      <c r="F77" s="71"/>
      <c r="G77" s="71"/>
      <c r="H77" s="71"/>
      <c r="I77" s="71"/>
      <c r="J77" s="71"/>
      <c r="K77" s="34" t="s">
        <v>68</v>
      </c>
      <c r="L77" s="70">
        <f>VLOOKUP(E77,'Drop-down'!$B$4:$C$6,2,)</f>
        <v>1</v>
      </c>
      <c r="M77" s="70" t="e">
        <f>VLOOKUP(F77,'Drop-down'!$B$9:$C$14,2,FALSE)</f>
        <v>#N/A</v>
      </c>
      <c r="N77" s="70" t="e">
        <f t="shared" si="1"/>
        <v>#N/A</v>
      </c>
    </row>
    <row r="78" spans="1:14" s="5" customFormat="1" ht="43.5" outlineLevel="1">
      <c r="A78" s="28" t="s">
        <v>1249</v>
      </c>
      <c r="B78" s="23" t="s">
        <v>18</v>
      </c>
      <c r="C78" s="12" t="s">
        <v>1243</v>
      </c>
      <c r="D78" s="12" t="s">
        <v>1250</v>
      </c>
      <c r="E78" s="23" t="s">
        <v>6</v>
      </c>
      <c r="F78" s="71"/>
      <c r="G78" s="71"/>
      <c r="H78" s="71"/>
      <c r="I78" s="71"/>
      <c r="J78" s="71"/>
      <c r="K78" s="34" t="s">
        <v>68</v>
      </c>
      <c r="L78" s="70">
        <f>VLOOKUP(E78,'Drop-down'!$B$4:$C$6,2,)</f>
        <v>3</v>
      </c>
      <c r="M78" s="70" t="e">
        <f>VLOOKUP(F78,'Drop-down'!$B$9:$C$14,2,FALSE)</f>
        <v>#N/A</v>
      </c>
      <c r="N78" s="70" t="e">
        <f t="shared" si="1"/>
        <v>#N/A</v>
      </c>
    </row>
    <row r="79" spans="1:14" s="5" customFormat="1" ht="43.5" outlineLevel="1">
      <c r="A79" s="28" t="s">
        <v>1251</v>
      </c>
      <c r="B79" s="23" t="s">
        <v>18</v>
      </c>
      <c r="C79" s="12" t="s">
        <v>1243</v>
      </c>
      <c r="D79" s="12" t="s">
        <v>1252</v>
      </c>
      <c r="E79" s="23" t="s">
        <v>6</v>
      </c>
      <c r="F79" s="71"/>
      <c r="G79" s="71"/>
      <c r="H79" s="71"/>
      <c r="I79" s="71"/>
      <c r="J79" s="71"/>
      <c r="K79" s="34" t="s">
        <v>68</v>
      </c>
      <c r="L79" s="70">
        <f>VLOOKUP(E79,'Drop-down'!$B$4:$C$6,2,)</f>
        <v>3</v>
      </c>
      <c r="M79" s="70" t="e">
        <f>VLOOKUP(F79,'Drop-down'!$B$9:$C$14,2,FALSE)</f>
        <v>#N/A</v>
      </c>
      <c r="N79" s="70" t="e">
        <f t="shared" si="1"/>
        <v>#N/A</v>
      </c>
    </row>
    <row r="80" spans="1:14" s="5" customFormat="1" ht="43.5" outlineLevel="1">
      <c r="A80" s="28" t="s">
        <v>1253</v>
      </c>
      <c r="B80" s="23" t="s">
        <v>18</v>
      </c>
      <c r="C80" s="12" t="s">
        <v>1243</v>
      </c>
      <c r="D80" s="12" t="s">
        <v>1254</v>
      </c>
      <c r="E80" s="23" t="s">
        <v>6</v>
      </c>
      <c r="F80" s="71"/>
      <c r="G80" s="71"/>
      <c r="H80" s="71"/>
      <c r="I80" s="71"/>
      <c r="J80" s="71"/>
      <c r="K80" s="34" t="s">
        <v>68</v>
      </c>
      <c r="L80" s="70">
        <f>VLOOKUP(E80,'Drop-down'!$B$4:$C$6,2,)</f>
        <v>3</v>
      </c>
      <c r="M80" s="70" t="e">
        <f>VLOOKUP(F80,'Drop-down'!$B$9:$C$14,2,FALSE)</f>
        <v>#N/A</v>
      </c>
      <c r="N80" s="70" t="e">
        <f t="shared" si="1"/>
        <v>#N/A</v>
      </c>
    </row>
    <row r="81" spans="1:14" s="5" customFormat="1" ht="43.5" outlineLevel="1">
      <c r="A81" s="28" t="s">
        <v>1255</v>
      </c>
      <c r="B81" s="23" t="s">
        <v>18</v>
      </c>
      <c r="C81" s="12" t="s">
        <v>1243</v>
      </c>
      <c r="D81" s="12" t="s">
        <v>1256</v>
      </c>
      <c r="E81" s="23" t="s">
        <v>6</v>
      </c>
      <c r="F81" s="71"/>
      <c r="G81" s="71"/>
      <c r="H81" s="71"/>
      <c r="I81" s="71"/>
      <c r="J81" s="71"/>
      <c r="K81" s="34" t="s">
        <v>68</v>
      </c>
      <c r="L81" s="70">
        <f>VLOOKUP(E81,'Drop-down'!$B$4:$C$6,2,)</f>
        <v>3</v>
      </c>
      <c r="M81" s="70" t="e">
        <f>VLOOKUP(F81,'Drop-down'!$B$9:$C$14,2,FALSE)</f>
        <v>#N/A</v>
      </c>
      <c r="N81" s="70" t="e">
        <f t="shared" si="1"/>
        <v>#N/A</v>
      </c>
    </row>
    <row r="82" spans="1:14" s="5" customFormat="1" ht="43.5" outlineLevel="1">
      <c r="A82" s="28" t="s">
        <v>1257</v>
      </c>
      <c r="B82" s="23" t="s">
        <v>18</v>
      </c>
      <c r="C82" s="12" t="s">
        <v>1243</v>
      </c>
      <c r="D82" s="12" t="s">
        <v>1258</v>
      </c>
      <c r="E82" s="23" t="s">
        <v>6</v>
      </c>
      <c r="F82" s="71"/>
      <c r="G82" s="71"/>
      <c r="H82" s="71"/>
      <c r="I82" s="71"/>
      <c r="J82" s="71"/>
      <c r="K82" s="34" t="s">
        <v>68</v>
      </c>
      <c r="L82" s="70">
        <f>VLOOKUP(E82,'Drop-down'!$B$4:$C$6,2,)</f>
        <v>3</v>
      </c>
      <c r="M82" s="70" t="e">
        <f>VLOOKUP(F82,'Drop-down'!$B$9:$C$14,2,FALSE)</f>
        <v>#N/A</v>
      </c>
      <c r="N82" s="70" t="e">
        <f t="shared" si="1"/>
        <v>#N/A</v>
      </c>
    </row>
    <row r="83" spans="1:14" s="5" customFormat="1" ht="43.5" outlineLevel="1">
      <c r="A83" s="28" t="s">
        <v>1259</v>
      </c>
      <c r="B83" s="23" t="s">
        <v>18</v>
      </c>
      <c r="C83" s="12" t="s">
        <v>1243</v>
      </c>
      <c r="D83" s="12" t="s">
        <v>1260</v>
      </c>
      <c r="E83" s="23" t="s">
        <v>6</v>
      </c>
      <c r="F83" s="71"/>
      <c r="G83" s="71"/>
      <c r="H83" s="71"/>
      <c r="I83" s="71"/>
      <c r="J83" s="71"/>
      <c r="K83" s="34" t="s">
        <v>68</v>
      </c>
      <c r="L83" s="70">
        <f>VLOOKUP(E83,'Drop-down'!$B$4:$C$6,2,)</f>
        <v>3</v>
      </c>
      <c r="M83" s="70" t="e">
        <f>VLOOKUP(F83,'Drop-down'!$B$9:$C$14,2,FALSE)</f>
        <v>#N/A</v>
      </c>
      <c r="N83" s="70" t="e">
        <f t="shared" si="1"/>
        <v>#N/A</v>
      </c>
    </row>
    <row r="84" spans="1:14" s="5" customFormat="1" ht="46.5" customHeight="1" outlineLevel="1">
      <c r="A84" s="28" t="s">
        <v>1261</v>
      </c>
      <c r="B84" s="23" t="s">
        <v>18</v>
      </c>
      <c r="C84" s="12" t="s">
        <v>1243</v>
      </c>
      <c r="D84" s="12" t="s">
        <v>1262</v>
      </c>
      <c r="E84" s="23" t="s">
        <v>6</v>
      </c>
      <c r="F84" s="71"/>
      <c r="G84" s="71"/>
      <c r="H84" s="71"/>
      <c r="I84" s="71"/>
      <c r="J84" s="71"/>
      <c r="K84" s="34" t="s">
        <v>68</v>
      </c>
      <c r="L84" s="70">
        <f>VLOOKUP(E84,'Drop-down'!$B$4:$C$6,2,)</f>
        <v>3</v>
      </c>
      <c r="M84" s="70" t="e">
        <f>VLOOKUP(F84,'Drop-down'!$B$9:$C$14,2,FALSE)</f>
        <v>#N/A</v>
      </c>
      <c r="N84" s="70" t="e">
        <f t="shared" si="1"/>
        <v>#N/A</v>
      </c>
    </row>
    <row r="85" spans="1:14" s="5" customFormat="1" ht="43.5" outlineLevel="1">
      <c r="A85" s="28" t="s">
        <v>1263</v>
      </c>
      <c r="B85" s="23" t="s">
        <v>18</v>
      </c>
      <c r="C85" s="12" t="s">
        <v>1243</v>
      </c>
      <c r="D85" s="12" t="s">
        <v>1264</v>
      </c>
      <c r="E85" s="12" t="s">
        <v>6</v>
      </c>
      <c r="F85" s="71"/>
      <c r="G85" s="71"/>
      <c r="H85" s="71"/>
      <c r="I85" s="71"/>
      <c r="J85" s="71"/>
      <c r="K85" s="34" t="s">
        <v>68</v>
      </c>
      <c r="L85" s="70">
        <f>VLOOKUP(E85,'Drop-down'!$B$4:$C$6,2,)</f>
        <v>3</v>
      </c>
      <c r="M85" s="70" t="e">
        <f>VLOOKUP(F85,'Drop-down'!$B$9:$C$14,2,FALSE)</f>
        <v>#N/A</v>
      </c>
      <c r="N85" s="70" t="e">
        <f t="shared" si="1"/>
        <v>#N/A</v>
      </c>
    </row>
    <row r="86" spans="1:14" s="5" customFormat="1" ht="43.5" outlineLevel="1">
      <c r="A86" s="28" t="s">
        <v>1265</v>
      </c>
      <c r="B86" s="23" t="s">
        <v>18</v>
      </c>
      <c r="C86" s="12" t="s">
        <v>1243</v>
      </c>
      <c r="D86" s="12" t="s">
        <v>1266</v>
      </c>
      <c r="E86" s="12" t="s">
        <v>6</v>
      </c>
      <c r="F86" s="71"/>
      <c r="G86" s="71"/>
      <c r="H86" s="71"/>
      <c r="I86" s="71"/>
      <c r="J86" s="71"/>
      <c r="K86" s="34" t="s">
        <v>68</v>
      </c>
      <c r="L86" s="70">
        <f>VLOOKUP(E86,'Drop-down'!$B$4:$C$6,2,)</f>
        <v>3</v>
      </c>
      <c r="M86" s="70" t="e">
        <f>VLOOKUP(F86,'Drop-down'!$B$9:$C$14,2,FALSE)</f>
        <v>#N/A</v>
      </c>
      <c r="N86" s="70" t="e">
        <f t="shared" si="1"/>
        <v>#N/A</v>
      </c>
    </row>
    <row r="87" spans="1:14" s="5" customFormat="1" ht="43.5" outlineLevel="1">
      <c r="A87" s="28" t="s">
        <v>1267</v>
      </c>
      <c r="B87" s="23" t="s">
        <v>18</v>
      </c>
      <c r="C87" s="12" t="s">
        <v>1243</v>
      </c>
      <c r="D87" s="12" t="s">
        <v>1268</v>
      </c>
      <c r="E87" s="12" t="s">
        <v>6</v>
      </c>
      <c r="F87" s="71"/>
      <c r="G87" s="71"/>
      <c r="H87" s="71"/>
      <c r="I87" s="71"/>
      <c r="J87" s="71"/>
      <c r="K87" s="34" t="s">
        <v>68</v>
      </c>
      <c r="L87" s="70">
        <f>VLOOKUP(E87,'Drop-down'!$B$4:$C$6,2,)</f>
        <v>3</v>
      </c>
      <c r="M87" s="70" t="e">
        <f>VLOOKUP(F87,'Drop-down'!$B$9:$C$14,2,FALSE)</f>
        <v>#N/A</v>
      </c>
      <c r="N87" s="70" t="e">
        <f t="shared" si="1"/>
        <v>#N/A</v>
      </c>
    </row>
    <row r="88" spans="1:14" s="5" customFormat="1" ht="43.5" outlineLevel="1">
      <c r="A88" s="28" t="s">
        <v>1269</v>
      </c>
      <c r="B88" s="23" t="s">
        <v>18</v>
      </c>
      <c r="C88" s="12" t="s">
        <v>1243</v>
      </c>
      <c r="D88" s="12" t="s">
        <v>1270</v>
      </c>
      <c r="E88" s="12" t="s">
        <v>6</v>
      </c>
      <c r="F88" s="71"/>
      <c r="G88" s="71"/>
      <c r="H88" s="71"/>
      <c r="I88" s="71"/>
      <c r="J88" s="71"/>
      <c r="K88" s="34" t="s">
        <v>68</v>
      </c>
      <c r="L88" s="70">
        <f>VLOOKUP(E88,'Drop-down'!$B$4:$C$6,2,)</f>
        <v>3</v>
      </c>
      <c r="M88" s="70" t="e">
        <f>VLOOKUP(F88,'Drop-down'!$B$9:$C$14,2,FALSE)</f>
        <v>#N/A</v>
      </c>
      <c r="N88" s="70" t="e">
        <f t="shared" si="1"/>
        <v>#N/A</v>
      </c>
    </row>
    <row r="89" spans="1:14" s="5" customFormat="1" ht="43.5" outlineLevel="1">
      <c r="A89" s="28" t="s">
        <v>1271</v>
      </c>
      <c r="B89" s="23" t="s">
        <v>18</v>
      </c>
      <c r="C89" s="12" t="s">
        <v>1243</v>
      </c>
      <c r="D89" s="12" t="s">
        <v>1272</v>
      </c>
      <c r="E89" s="12" t="s">
        <v>6</v>
      </c>
      <c r="F89" s="71"/>
      <c r="G89" s="71"/>
      <c r="H89" s="71"/>
      <c r="I89" s="71"/>
      <c r="J89" s="71"/>
      <c r="K89" s="34" t="s">
        <v>68</v>
      </c>
      <c r="L89" s="70">
        <f>VLOOKUP(E89,'Drop-down'!$B$4:$C$6,2,)</f>
        <v>3</v>
      </c>
      <c r="M89" s="70" t="e">
        <f>VLOOKUP(F89,'Drop-down'!$B$9:$C$14,2,FALSE)</f>
        <v>#N/A</v>
      </c>
      <c r="N89" s="70" t="e">
        <f t="shared" si="1"/>
        <v>#N/A</v>
      </c>
    </row>
    <row r="90" spans="1:14" s="5" customFormat="1" ht="43.5" outlineLevel="1">
      <c r="A90" s="28" t="s">
        <v>1273</v>
      </c>
      <c r="B90" s="23" t="s">
        <v>18</v>
      </c>
      <c r="C90" s="12" t="s">
        <v>1243</v>
      </c>
      <c r="D90" s="12" t="s">
        <v>1274</v>
      </c>
      <c r="E90" s="12" t="s">
        <v>7</v>
      </c>
      <c r="F90" s="71"/>
      <c r="G90" s="71"/>
      <c r="H90" s="71"/>
      <c r="I90" s="71"/>
      <c r="J90" s="71"/>
      <c r="K90" s="34" t="s">
        <v>68</v>
      </c>
      <c r="L90" s="70">
        <f>VLOOKUP(E90,'Drop-down'!$B$4:$C$6,2,)</f>
        <v>2</v>
      </c>
      <c r="M90" s="70" t="e">
        <f>VLOOKUP(F90,'Drop-down'!$B$9:$C$14,2,FALSE)</f>
        <v>#N/A</v>
      </c>
      <c r="N90" s="70" t="e">
        <f t="shared" si="1"/>
        <v>#N/A</v>
      </c>
    </row>
    <row r="91" spans="1:14" s="5" customFormat="1" ht="43.5" outlineLevel="1">
      <c r="A91" s="28" t="s">
        <v>1275</v>
      </c>
      <c r="B91" s="23" t="s">
        <v>18</v>
      </c>
      <c r="C91" s="12" t="s">
        <v>1243</v>
      </c>
      <c r="D91" s="12" t="s">
        <v>1276</v>
      </c>
      <c r="E91" s="12" t="s">
        <v>6</v>
      </c>
      <c r="F91" s="71"/>
      <c r="G91" s="71"/>
      <c r="H91" s="71"/>
      <c r="I91" s="71"/>
      <c r="J91" s="71"/>
      <c r="K91" s="34" t="s">
        <v>68</v>
      </c>
      <c r="L91" s="70">
        <f>VLOOKUP(E91,'Drop-down'!$B$4:$C$6,2,)</f>
        <v>3</v>
      </c>
      <c r="M91" s="70" t="e">
        <f>VLOOKUP(F91,'Drop-down'!$B$9:$C$14,2,FALSE)</f>
        <v>#N/A</v>
      </c>
      <c r="N91" s="70" t="e">
        <f t="shared" si="1"/>
        <v>#N/A</v>
      </c>
    </row>
    <row r="92" spans="1:14" s="5" customFormat="1" ht="43.5" outlineLevel="1">
      <c r="A92" s="28" t="s">
        <v>1277</v>
      </c>
      <c r="B92" s="23" t="s">
        <v>18</v>
      </c>
      <c r="C92" s="12" t="s">
        <v>1243</v>
      </c>
      <c r="D92" s="12" t="s">
        <v>1278</v>
      </c>
      <c r="E92" s="12" t="s">
        <v>6</v>
      </c>
      <c r="F92" s="71"/>
      <c r="G92" s="71"/>
      <c r="H92" s="71"/>
      <c r="I92" s="71"/>
      <c r="J92" s="71"/>
      <c r="K92" s="34" t="s">
        <v>68</v>
      </c>
      <c r="L92" s="70">
        <f>VLOOKUP(E92,'Drop-down'!$B$4:$C$6,2,)</f>
        <v>3</v>
      </c>
      <c r="M92" s="70" t="e">
        <f>VLOOKUP(F92,'Drop-down'!$B$9:$C$14,2,FALSE)</f>
        <v>#N/A</v>
      </c>
      <c r="N92" s="70" t="e">
        <f t="shared" si="1"/>
        <v>#N/A</v>
      </c>
    </row>
    <row r="93" spans="1:14" s="5" customFormat="1" ht="43.5" outlineLevel="1">
      <c r="A93" s="28" t="s">
        <v>1279</v>
      </c>
      <c r="B93" s="23" t="s">
        <v>18</v>
      </c>
      <c r="C93" s="12" t="s">
        <v>1243</v>
      </c>
      <c r="D93" s="12" t="s">
        <v>1280</v>
      </c>
      <c r="E93" s="12" t="s">
        <v>6</v>
      </c>
      <c r="F93" s="71"/>
      <c r="G93" s="71"/>
      <c r="H93" s="71"/>
      <c r="I93" s="71"/>
      <c r="J93" s="71"/>
      <c r="K93" s="34" t="s">
        <v>68</v>
      </c>
      <c r="L93" s="70">
        <f>VLOOKUP(E93,'Drop-down'!$B$4:$C$6,2,)</f>
        <v>3</v>
      </c>
      <c r="M93" s="70" t="e">
        <f>VLOOKUP(F93,'Drop-down'!$B$9:$C$14,2,FALSE)</f>
        <v>#N/A</v>
      </c>
      <c r="N93" s="70" t="e">
        <f t="shared" si="1"/>
        <v>#N/A</v>
      </c>
    </row>
    <row r="94" spans="1:14" s="5" customFormat="1" ht="43.5" outlineLevel="1">
      <c r="A94" s="28" t="s">
        <v>1281</v>
      </c>
      <c r="B94" s="23" t="s">
        <v>18</v>
      </c>
      <c r="C94" s="12" t="s">
        <v>1243</v>
      </c>
      <c r="D94" s="12" t="s">
        <v>1282</v>
      </c>
      <c r="E94" s="23" t="s">
        <v>6</v>
      </c>
      <c r="F94" s="71"/>
      <c r="G94" s="71"/>
      <c r="H94" s="71"/>
      <c r="I94" s="71"/>
      <c r="J94" s="71"/>
      <c r="K94" s="34" t="s">
        <v>68</v>
      </c>
      <c r="L94" s="70">
        <f>VLOOKUP(E94,'Drop-down'!$B$4:$C$6,2,)</f>
        <v>3</v>
      </c>
      <c r="M94" s="70" t="e">
        <f>VLOOKUP(F94,'Drop-down'!$B$9:$C$14,2,FALSE)</f>
        <v>#N/A</v>
      </c>
      <c r="N94" s="70" t="e">
        <f t="shared" si="1"/>
        <v>#N/A</v>
      </c>
    </row>
    <row r="95" spans="1:14" s="5" customFormat="1" ht="43.5" outlineLevel="1">
      <c r="A95" s="28" t="s">
        <v>1283</v>
      </c>
      <c r="B95" s="23" t="s">
        <v>18</v>
      </c>
      <c r="C95" s="12" t="s">
        <v>1243</v>
      </c>
      <c r="D95" s="12" t="s">
        <v>1284</v>
      </c>
      <c r="E95" s="23" t="s">
        <v>6</v>
      </c>
      <c r="F95" s="71"/>
      <c r="G95" s="71"/>
      <c r="H95" s="71"/>
      <c r="I95" s="71"/>
      <c r="J95" s="71"/>
      <c r="K95" s="34" t="s">
        <v>68</v>
      </c>
      <c r="L95" s="70">
        <f>VLOOKUP(E95,'Drop-down'!$B$4:$C$6,2,)</f>
        <v>3</v>
      </c>
      <c r="M95" s="70" t="e">
        <f>VLOOKUP(F95,'Drop-down'!$B$9:$C$14,2,FALSE)</f>
        <v>#N/A</v>
      </c>
      <c r="N95" s="70" t="e">
        <f t="shared" si="1"/>
        <v>#N/A</v>
      </c>
    </row>
    <row r="96" spans="1:14" s="5" customFormat="1" ht="43.5" outlineLevel="1">
      <c r="A96" s="28" t="s">
        <v>1285</v>
      </c>
      <c r="B96" s="23" t="s">
        <v>18</v>
      </c>
      <c r="C96" s="12" t="s">
        <v>1243</v>
      </c>
      <c r="D96" s="12" t="s">
        <v>1286</v>
      </c>
      <c r="E96" s="23" t="s">
        <v>6</v>
      </c>
      <c r="F96" s="71"/>
      <c r="G96" s="71"/>
      <c r="H96" s="71"/>
      <c r="I96" s="71"/>
      <c r="J96" s="71"/>
      <c r="K96" s="34" t="s">
        <v>68</v>
      </c>
      <c r="L96" s="70">
        <f>VLOOKUP(E96,'Drop-down'!$B$4:$C$6,2,)</f>
        <v>3</v>
      </c>
      <c r="M96" s="70" t="e">
        <f>VLOOKUP(F96,'Drop-down'!$B$9:$C$14,2,FALSE)</f>
        <v>#N/A</v>
      </c>
      <c r="N96" s="70" t="e">
        <f t="shared" si="1"/>
        <v>#N/A</v>
      </c>
    </row>
    <row r="97" spans="1:14" s="5" customFormat="1" ht="43.5" outlineLevel="1">
      <c r="A97" s="28" t="s">
        <v>1287</v>
      </c>
      <c r="B97" s="23" t="s">
        <v>18</v>
      </c>
      <c r="C97" s="12" t="s">
        <v>1243</v>
      </c>
      <c r="D97" s="12" t="s">
        <v>1288</v>
      </c>
      <c r="E97" s="23" t="s">
        <v>6</v>
      </c>
      <c r="F97" s="71"/>
      <c r="G97" s="71"/>
      <c r="H97" s="71"/>
      <c r="I97" s="71"/>
      <c r="J97" s="71"/>
      <c r="K97" s="34" t="s">
        <v>68</v>
      </c>
      <c r="L97" s="70">
        <f>VLOOKUP(E97,'Drop-down'!$B$4:$C$6,2,)</f>
        <v>3</v>
      </c>
      <c r="M97" s="70" t="e">
        <f>VLOOKUP(F97,'Drop-down'!$B$9:$C$14,2,FALSE)</f>
        <v>#N/A</v>
      </c>
      <c r="N97" s="70" t="e">
        <f t="shared" si="1"/>
        <v>#N/A</v>
      </c>
    </row>
    <row r="98" spans="1:14" s="5" customFormat="1" ht="43.5" outlineLevel="1">
      <c r="A98" s="28" t="s">
        <v>1289</v>
      </c>
      <c r="B98" s="23" t="s">
        <v>18</v>
      </c>
      <c r="C98" s="12" t="s">
        <v>1243</v>
      </c>
      <c r="D98" s="12" t="s">
        <v>1290</v>
      </c>
      <c r="E98" s="12" t="s">
        <v>6</v>
      </c>
      <c r="F98" s="71"/>
      <c r="G98" s="71"/>
      <c r="H98" s="71"/>
      <c r="I98" s="71"/>
      <c r="J98" s="71"/>
      <c r="K98" s="34" t="s">
        <v>68</v>
      </c>
      <c r="L98" s="70">
        <f>VLOOKUP(E98,'Drop-down'!$B$4:$C$6,2,)</f>
        <v>3</v>
      </c>
      <c r="M98" s="70" t="e">
        <f>VLOOKUP(F98,'Drop-down'!$B$9:$C$14,2,FALSE)</f>
        <v>#N/A</v>
      </c>
      <c r="N98" s="70" t="e">
        <f t="shared" si="1"/>
        <v>#N/A</v>
      </c>
    </row>
    <row r="99" spans="1:14" s="5" customFormat="1" ht="43.5" outlineLevel="1">
      <c r="A99" s="28" t="s">
        <v>1291</v>
      </c>
      <c r="B99" s="23" t="s">
        <v>18</v>
      </c>
      <c r="C99" s="12" t="s">
        <v>1243</v>
      </c>
      <c r="D99" s="12" t="s">
        <v>1292</v>
      </c>
      <c r="E99" s="12" t="s">
        <v>6</v>
      </c>
      <c r="F99" s="71"/>
      <c r="G99" s="71"/>
      <c r="H99" s="71"/>
      <c r="I99" s="71"/>
      <c r="J99" s="71"/>
      <c r="K99" s="34" t="s">
        <v>68</v>
      </c>
      <c r="L99" s="70">
        <f>VLOOKUP(E99,'Drop-down'!$B$4:$C$6,2,)</f>
        <v>3</v>
      </c>
      <c r="M99" s="70" t="e">
        <f>VLOOKUP(F99,'Drop-down'!$B$9:$C$14,2,FALSE)</f>
        <v>#N/A</v>
      </c>
      <c r="N99" s="70" t="e">
        <f t="shared" si="1"/>
        <v>#N/A</v>
      </c>
    </row>
    <row r="100" spans="1:14" s="5" customFormat="1" ht="43.5" outlineLevel="1">
      <c r="A100" s="28" t="s">
        <v>1293</v>
      </c>
      <c r="B100" s="23" t="s">
        <v>18</v>
      </c>
      <c r="C100" s="12" t="s">
        <v>1243</v>
      </c>
      <c r="D100" s="12" t="s">
        <v>1294</v>
      </c>
      <c r="E100" s="23" t="s">
        <v>8</v>
      </c>
      <c r="F100" s="71"/>
      <c r="G100" s="71"/>
      <c r="H100" s="71"/>
      <c r="I100" s="71"/>
      <c r="J100" s="71"/>
      <c r="K100" s="34" t="s">
        <v>68</v>
      </c>
      <c r="L100" s="70">
        <f>VLOOKUP(E100,'Drop-down'!$B$4:$C$6,2,)</f>
        <v>1</v>
      </c>
      <c r="M100" s="70" t="e">
        <f>VLOOKUP(F100,'Drop-down'!$B$9:$C$14,2,FALSE)</f>
        <v>#N/A</v>
      </c>
      <c r="N100" s="70" t="e">
        <f t="shared" si="1"/>
        <v>#N/A</v>
      </c>
    </row>
    <row r="101" spans="1:14" s="5" customFormat="1" ht="43.5">
      <c r="A101" s="27" t="s">
        <v>1295</v>
      </c>
      <c r="B101" s="27" t="s">
        <v>18</v>
      </c>
      <c r="C101" s="26" t="s">
        <v>1296</v>
      </c>
      <c r="D101" s="26" t="s">
        <v>1297</v>
      </c>
      <c r="E101" s="27" t="s">
        <v>6</v>
      </c>
      <c r="F101" s="71"/>
      <c r="G101" s="71"/>
      <c r="H101" s="71"/>
      <c r="I101" s="71"/>
      <c r="J101" s="71"/>
      <c r="K101" s="34" t="s">
        <v>68</v>
      </c>
      <c r="L101" s="70">
        <f>VLOOKUP(E101,'Drop-down'!$B$4:$C$6,2,)</f>
        <v>3</v>
      </c>
      <c r="M101" s="70" t="e">
        <f>VLOOKUP(F101,'Drop-down'!$B$9:$C$14,2,FALSE)</f>
        <v>#N/A</v>
      </c>
      <c r="N101" s="70" t="e">
        <f t="shared" si="1"/>
        <v>#N/A</v>
      </c>
    </row>
    <row r="102" spans="1:14" s="5" customFormat="1" ht="43.5" outlineLevel="1">
      <c r="A102" s="28" t="s">
        <v>1298</v>
      </c>
      <c r="B102" s="23" t="s">
        <v>18</v>
      </c>
      <c r="C102" s="12" t="s">
        <v>1296</v>
      </c>
      <c r="D102" s="12" t="s">
        <v>1299</v>
      </c>
      <c r="E102" s="23" t="s">
        <v>6</v>
      </c>
      <c r="F102" s="71"/>
      <c r="G102" s="71"/>
      <c r="H102" s="71"/>
      <c r="I102" s="71"/>
      <c r="J102" s="71"/>
      <c r="K102" s="34" t="s">
        <v>68</v>
      </c>
      <c r="L102" s="70">
        <f>VLOOKUP(E102,'Drop-down'!$B$4:$C$6,2,)</f>
        <v>3</v>
      </c>
      <c r="M102" s="70" t="e">
        <f>VLOOKUP(F102,'Drop-down'!$B$9:$C$14,2,FALSE)</f>
        <v>#N/A</v>
      </c>
      <c r="N102" s="70" t="e">
        <f t="shared" si="1"/>
        <v>#N/A</v>
      </c>
    </row>
    <row r="103" spans="1:14" s="5" customFormat="1" ht="60.95" customHeight="1" outlineLevel="1">
      <c r="A103" s="28" t="s">
        <v>1300</v>
      </c>
      <c r="B103" s="23" t="s">
        <v>18</v>
      </c>
      <c r="C103" s="12" t="s">
        <v>1296</v>
      </c>
      <c r="D103" s="12" t="s">
        <v>1301</v>
      </c>
      <c r="E103" s="23" t="s">
        <v>7</v>
      </c>
      <c r="F103" s="71"/>
      <c r="G103" s="71"/>
      <c r="H103" s="71"/>
      <c r="I103" s="71"/>
      <c r="J103" s="71"/>
      <c r="K103" s="34" t="s">
        <v>68</v>
      </c>
      <c r="L103" s="70">
        <f>VLOOKUP(E103,'Drop-down'!$B$4:$C$6,2,)</f>
        <v>2</v>
      </c>
      <c r="M103" s="70" t="e">
        <f>VLOOKUP(F103,'Drop-down'!$B$9:$C$14,2,FALSE)</f>
        <v>#N/A</v>
      </c>
      <c r="N103" s="70" t="e">
        <f t="shared" si="1"/>
        <v>#N/A</v>
      </c>
    </row>
    <row r="104" spans="1:14" s="5" customFormat="1" ht="43.5" outlineLevel="1">
      <c r="A104" s="28" t="s">
        <v>1302</v>
      </c>
      <c r="B104" s="23" t="s">
        <v>18</v>
      </c>
      <c r="C104" s="12" t="s">
        <v>1296</v>
      </c>
      <c r="D104" s="12" t="s">
        <v>1303</v>
      </c>
      <c r="E104" s="23" t="s">
        <v>8</v>
      </c>
      <c r="F104" s="71"/>
      <c r="G104" s="71"/>
      <c r="H104" s="71"/>
      <c r="I104" s="71"/>
      <c r="J104" s="71"/>
      <c r="K104" s="34" t="s">
        <v>68</v>
      </c>
      <c r="L104" s="70">
        <f>VLOOKUP(E104,'Drop-down'!$B$4:$C$6,2,)</f>
        <v>1</v>
      </c>
      <c r="M104" s="70" t="e">
        <f>VLOOKUP(F104,'Drop-down'!$B$9:$C$14,2,FALSE)</f>
        <v>#N/A</v>
      </c>
      <c r="N104" s="70" t="e">
        <f t="shared" si="1"/>
        <v>#N/A</v>
      </c>
    </row>
    <row r="105" spans="1:14" s="5" customFormat="1" ht="43.5" outlineLevel="1">
      <c r="A105" s="28" t="s">
        <v>1304</v>
      </c>
      <c r="B105" s="23" t="s">
        <v>18</v>
      </c>
      <c r="C105" s="12" t="s">
        <v>1296</v>
      </c>
      <c r="D105" s="12" t="s">
        <v>1305</v>
      </c>
      <c r="E105" s="23" t="s">
        <v>6</v>
      </c>
      <c r="F105" s="71"/>
      <c r="G105" s="71"/>
      <c r="H105" s="71"/>
      <c r="I105" s="71"/>
      <c r="J105" s="71"/>
      <c r="K105" s="34" t="s">
        <v>68</v>
      </c>
      <c r="L105" s="70">
        <f>VLOOKUP(E105,'Drop-down'!$B$4:$C$6,2,)</f>
        <v>3</v>
      </c>
      <c r="M105" s="70" t="e">
        <f>VLOOKUP(F105,'Drop-down'!$B$9:$C$14,2,FALSE)</f>
        <v>#N/A</v>
      </c>
      <c r="N105" s="70" t="e">
        <f t="shared" si="1"/>
        <v>#N/A</v>
      </c>
    </row>
    <row r="106" spans="1:14" s="5" customFormat="1" ht="43.5" outlineLevel="1">
      <c r="A106" s="28" t="s">
        <v>1306</v>
      </c>
      <c r="B106" s="23" t="s">
        <v>18</v>
      </c>
      <c r="C106" s="12" t="s">
        <v>1296</v>
      </c>
      <c r="D106" s="12" t="s">
        <v>1307</v>
      </c>
      <c r="E106" s="23" t="s">
        <v>6</v>
      </c>
      <c r="F106" s="71"/>
      <c r="G106" s="71"/>
      <c r="H106" s="71"/>
      <c r="I106" s="71"/>
      <c r="J106" s="71"/>
      <c r="K106" s="34" t="s">
        <v>68</v>
      </c>
      <c r="L106" s="70">
        <f>VLOOKUP(E106,'Drop-down'!$B$4:$C$6,2,)</f>
        <v>3</v>
      </c>
      <c r="M106" s="70" t="e">
        <f>VLOOKUP(F106,'Drop-down'!$B$9:$C$14,2,FALSE)</f>
        <v>#N/A</v>
      </c>
      <c r="N106" s="70" t="e">
        <f t="shared" si="1"/>
        <v>#N/A</v>
      </c>
    </row>
    <row r="107" spans="1:14" s="5" customFormat="1" ht="43.5" outlineLevel="1">
      <c r="A107" s="28" t="s">
        <v>1308</v>
      </c>
      <c r="B107" s="23" t="s">
        <v>18</v>
      </c>
      <c r="C107" s="12" t="s">
        <v>1296</v>
      </c>
      <c r="D107" s="12" t="s">
        <v>1309</v>
      </c>
      <c r="E107" s="23" t="s">
        <v>6</v>
      </c>
      <c r="F107" s="71"/>
      <c r="G107" s="71"/>
      <c r="H107" s="71"/>
      <c r="I107" s="71"/>
      <c r="J107" s="71"/>
      <c r="K107" s="34" t="s">
        <v>68</v>
      </c>
      <c r="L107" s="70">
        <f>VLOOKUP(E107,'Drop-down'!$B$4:$C$6,2,)</f>
        <v>3</v>
      </c>
      <c r="M107" s="70" t="e">
        <f>VLOOKUP(F107,'Drop-down'!$B$9:$C$14,2,FALSE)</f>
        <v>#N/A</v>
      </c>
      <c r="N107" s="70" t="e">
        <f t="shared" si="1"/>
        <v>#N/A</v>
      </c>
    </row>
    <row r="108" spans="1:14" s="5" customFormat="1" ht="43.5" outlineLevel="1">
      <c r="A108" s="28" t="s">
        <v>1310</v>
      </c>
      <c r="B108" s="23" t="s">
        <v>18</v>
      </c>
      <c r="C108" s="12" t="s">
        <v>1296</v>
      </c>
      <c r="D108" s="12" t="s">
        <v>1311</v>
      </c>
      <c r="E108" s="12" t="s">
        <v>6</v>
      </c>
      <c r="F108" s="71"/>
      <c r="G108" s="71"/>
      <c r="H108" s="71"/>
      <c r="I108" s="71"/>
      <c r="J108" s="71"/>
      <c r="K108" s="34" t="s">
        <v>68</v>
      </c>
      <c r="L108" s="70">
        <f>VLOOKUP(E108,'Drop-down'!$B$4:$C$6,2,)</f>
        <v>3</v>
      </c>
      <c r="M108" s="70" t="e">
        <f>VLOOKUP(F108,'Drop-down'!$B$9:$C$14,2,FALSE)</f>
        <v>#N/A</v>
      </c>
      <c r="N108" s="70" t="e">
        <f t="shared" si="1"/>
        <v>#N/A</v>
      </c>
    </row>
    <row r="109" spans="1:14" s="5" customFormat="1" ht="43.5" outlineLevel="1">
      <c r="A109" s="28" t="s">
        <v>1312</v>
      </c>
      <c r="B109" s="23" t="s">
        <v>18</v>
      </c>
      <c r="C109" s="12" t="s">
        <v>1296</v>
      </c>
      <c r="D109" s="12" t="s">
        <v>1313</v>
      </c>
      <c r="E109" s="12" t="s">
        <v>6</v>
      </c>
      <c r="F109" s="71"/>
      <c r="G109" s="71"/>
      <c r="H109" s="71"/>
      <c r="I109" s="71"/>
      <c r="J109" s="71"/>
      <c r="K109" s="34" t="s">
        <v>68</v>
      </c>
      <c r="L109" s="70">
        <f>VLOOKUP(E109,'Drop-down'!$B$4:$C$6,2,)</f>
        <v>3</v>
      </c>
      <c r="M109" s="70" t="e">
        <f>VLOOKUP(F109,'Drop-down'!$B$9:$C$14,2,FALSE)</f>
        <v>#N/A</v>
      </c>
      <c r="N109" s="70" t="e">
        <f t="shared" si="1"/>
        <v>#N/A</v>
      </c>
    </row>
    <row r="110" spans="1:14" s="5" customFormat="1" ht="43.5" outlineLevel="1">
      <c r="A110" s="28" t="s">
        <v>1314</v>
      </c>
      <c r="B110" s="23" t="s">
        <v>18</v>
      </c>
      <c r="C110" s="12" t="s">
        <v>1296</v>
      </c>
      <c r="D110" s="12" t="s">
        <v>1315</v>
      </c>
      <c r="E110" s="12" t="s">
        <v>6</v>
      </c>
      <c r="F110" s="71"/>
      <c r="G110" s="71"/>
      <c r="H110" s="71"/>
      <c r="I110" s="71"/>
      <c r="J110" s="71"/>
      <c r="K110" s="34" t="s">
        <v>68</v>
      </c>
      <c r="L110" s="70">
        <f>VLOOKUP(E110,'Drop-down'!$B$4:$C$6,2,)</f>
        <v>3</v>
      </c>
      <c r="M110" s="70" t="e">
        <f>VLOOKUP(F110,'Drop-down'!$B$9:$C$14,2,FALSE)</f>
        <v>#N/A</v>
      </c>
      <c r="N110" s="70" t="e">
        <f t="shared" si="1"/>
        <v>#N/A</v>
      </c>
    </row>
    <row r="111" spans="1:14" s="5" customFormat="1" ht="43.5" outlineLevel="1">
      <c r="A111" s="28" t="s">
        <v>1316</v>
      </c>
      <c r="B111" s="23" t="s">
        <v>18</v>
      </c>
      <c r="C111" s="12" t="s">
        <v>1296</v>
      </c>
      <c r="D111" s="12" t="s">
        <v>1317</v>
      </c>
      <c r="E111" s="12" t="s">
        <v>6</v>
      </c>
      <c r="F111" s="71"/>
      <c r="G111" s="71"/>
      <c r="H111" s="71"/>
      <c r="I111" s="71"/>
      <c r="J111" s="71"/>
      <c r="K111" s="34" t="s">
        <v>68</v>
      </c>
      <c r="L111" s="70">
        <f>VLOOKUP(E111,'Drop-down'!$B$4:$C$6,2,)</f>
        <v>3</v>
      </c>
      <c r="M111" s="70" t="e">
        <f>VLOOKUP(F111,'Drop-down'!$B$9:$C$14,2,FALSE)</f>
        <v>#N/A</v>
      </c>
      <c r="N111" s="70" t="e">
        <f t="shared" si="1"/>
        <v>#N/A</v>
      </c>
    </row>
    <row r="112" spans="1:14" s="5" customFormat="1" ht="43.5" outlineLevel="1">
      <c r="A112" s="28" t="s">
        <v>1318</v>
      </c>
      <c r="B112" s="23" t="s">
        <v>18</v>
      </c>
      <c r="C112" s="12" t="s">
        <v>1296</v>
      </c>
      <c r="D112" s="12" t="s">
        <v>1319</v>
      </c>
      <c r="E112" s="61" t="s">
        <v>6</v>
      </c>
      <c r="F112" s="71"/>
      <c r="G112" s="71"/>
      <c r="H112" s="71"/>
      <c r="I112" s="71"/>
      <c r="J112" s="71"/>
      <c r="K112" s="34" t="s">
        <v>68</v>
      </c>
      <c r="L112" s="70">
        <f>VLOOKUP(E112,'Drop-down'!$B$4:$C$6,2,)</f>
        <v>3</v>
      </c>
      <c r="M112" s="70" t="e">
        <f>VLOOKUP(F112,'Drop-down'!$B$9:$C$14,2,FALSE)</f>
        <v>#N/A</v>
      </c>
      <c r="N112" s="70" t="e">
        <f t="shared" si="1"/>
        <v>#N/A</v>
      </c>
    </row>
    <row r="113" spans="1:14" s="5" customFormat="1" ht="43.5" outlineLevel="1">
      <c r="A113" s="28" t="s">
        <v>1320</v>
      </c>
      <c r="B113" s="23" t="s">
        <v>18</v>
      </c>
      <c r="C113" s="12" t="s">
        <v>1296</v>
      </c>
      <c r="D113" s="12" t="s">
        <v>1321</v>
      </c>
      <c r="E113" s="61" t="s">
        <v>7</v>
      </c>
      <c r="F113" s="71"/>
      <c r="G113" s="71"/>
      <c r="H113" s="71"/>
      <c r="I113" s="71"/>
      <c r="J113" s="71"/>
      <c r="K113" s="34" t="s">
        <v>68</v>
      </c>
      <c r="L113" s="70">
        <f>VLOOKUP(E113,'Drop-down'!$B$4:$C$6,2,)</f>
        <v>2</v>
      </c>
      <c r="M113" s="70" t="e">
        <f>VLOOKUP(F113,'Drop-down'!$B$9:$C$14,2,FALSE)</f>
        <v>#N/A</v>
      </c>
      <c r="N113" s="70" t="e">
        <f t="shared" si="1"/>
        <v>#N/A</v>
      </c>
    </row>
    <row r="114" spans="1:14" s="5" customFormat="1" ht="43.5" outlineLevel="1">
      <c r="A114" s="28" t="s">
        <v>1322</v>
      </c>
      <c r="B114" s="23" t="s">
        <v>18</v>
      </c>
      <c r="C114" s="12" t="s">
        <v>1296</v>
      </c>
      <c r="D114" s="12" t="s">
        <v>1323</v>
      </c>
      <c r="E114" s="12" t="s">
        <v>6</v>
      </c>
      <c r="F114" s="71"/>
      <c r="G114" s="73"/>
      <c r="H114" s="73"/>
      <c r="I114" s="73"/>
      <c r="J114" s="73"/>
      <c r="K114" s="34" t="s">
        <v>68</v>
      </c>
      <c r="L114" s="70">
        <f>VLOOKUP(E114,'Drop-down'!$B$4:$C$6,2,)</f>
        <v>3</v>
      </c>
      <c r="M114" s="70" t="e">
        <f>VLOOKUP(F114,'Drop-down'!$B$9:$C$14,2,FALSE)</f>
        <v>#N/A</v>
      </c>
      <c r="N114" s="70" t="e">
        <f t="shared" si="1"/>
        <v>#N/A</v>
      </c>
    </row>
    <row r="115" spans="1:14" s="5" customFormat="1" ht="43.5" outlineLevel="1">
      <c r="A115" s="28" t="s">
        <v>1324</v>
      </c>
      <c r="B115" s="23" t="s">
        <v>18</v>
      </c>
      <c r="C115" s="12" t="s">
        <v>1296</v>
      </c>
      <c r="D115" s="12" t="s">
        <v>1325</v>
      </c>
      <c r="E115" s="12" t="s">
        <v>6</v>
      </c>
      <c r="F115" s="71"/>
      <c r="G115" s="71"/>
      <c r="H115" s="71"/>
      <c r="I115" s="71"/>
      <c r="J115" s="71"/>
      <c r="K115" s="34" t="s">
        <v>68</v>
      </c>
      <c r="L115" s="70">
        <f>VLOOKUP(E115,'Drop-down'!$B$4:$C$6,2,)</f>
        <v>3</v>
      </c>
      <c r="M115" s="70" t="e">
        <f>VLOOKUP(F115,'Drop-down'!$B$9:$C$14,2,FALSE)</f>
        <v>#N/A</v>
      </c>
      <c r="N115" s="70" t="e">
        <f t="shared" si="1"/>
        <v>#N/A</v>
      </c>
    </row>
    <row r="116" spans="1:14" s="5" customFormat="1" ht="43.5" outlineLevel="1">
      <c r="A116" s="28" t="s">
        <v>1326</v>
      </c>
      <c r="B116" s="23" t="s">
        <v>18</v>
      </c>
      <c r="C116" s="12" t="s">
        <v>1296</v>
      </c>
      <c r="D116" s="12" t="s">
        <v>1327</v>
      </c>
      <c r="E116" s="12" t="s">
        <v>7</v>
      </c>
      <c r="F116" s="71"/>
      <c r="G116" s="71"/>
      <c r="H116" s="71"/>
      <c r="I116" s="71"/>
      <c r="J116" s="71"/>
      <c r="K116" s="34" t="s">
        <v>68</v>
      </c>
      <c r="L116" s="70">
        <f>VLOOKUP(E116,'Drop-down'!$B$4:$C$6,2,)</f>
        <v>2</v>
      </c>
      <c r="M116" s="70" t="e">
        <f>VLOOKUP(F116,'Drop-down'!$B$9:$C$14,2,FALSE)</f>
        <v>#N/A</v>
      </c>
      <c r="N116" s="70" t="e">
        <f t="shared" si="1"/>
        <v>#N/A</v>
      </c>
    </row>
    <row r="117" spans="1:14" s="5" customFormat="1" ht="43.5" outlineLevel="1">
      <c r="A117" s="28" t="s">
        <v>1328</v>
      </c>
      <c r="B117" s="23" t="s">
        <v>18</v>
      </c>
      <c r="C117" s="12" t="s">
        <v>1296</v>
      </c>
      <c r="D117" s="12" t="s">
        <v>1329</v>
      </c>
      <c r="E117" s="12" t="s">
        <v>6</v>
      </c>
      <c r="F117" s="71"/>
      <c r="G117" s="71"/>
      <c r="H117" s="71"/>
      <c r="I117" s="71"/>
      <c r="J117" s="71"/>
      <c r="K117" s="34" t="s">
        <v>68</v>
      </c>
      <c r="L117" s="70">
        <f>VLOOKUP(E117,'Drop-down'!$B$4:$C$6,2,)</f>
        <v>3</v>
      </c>
      <c r="M117" s="70" t="e">
        <f>VLOOKUP(F117,'Drop-down'!$B$9:$C$14,2,FALSE)</f>
        <v>#N/A</v>
      </c>
      <c r="N117" s="70" t="e">
        <f t="shared" si="1"/>
        <v>#N/A</v>
      </c>
    </row>
    <row r="118" spans="1:14" s="5" customFormat="1" ht="43.5" outlineLevel="1">
      <c r="A118" s="28" t="s">
        <v>1330</v>
      </c>
      <c r="B118" s="23" t="s">
        <v>18</v>
      </c>
      <c r="C118" s="12" t="s">
        <v>1296</v>
      </c>
      <c r="D118" s="12" t="s">
        <v>1331</v>
      </c>
      <c r="E118" s="12" t="s">
        <v>6</v>
      </c>
      <c r="F118" s="71"/>
      <c r="G118" s="71"/>
      <c r="H118" s="71"/>
      <c r="I118" s="71"/>
      <c r="J118" s="71"/>
      <c r="K118" s="34" t="s">
        <v>68</v>
      </c>
      <c r="L118" s="70">
        <f>VLOOKUP(E118,'Drop-down'!$B$4:$C$6,2,)</f>
        <v>3</v>
      </c>
      <c r="M118" s="70" t="e">
        <f>VLOOKUP(F118,'Drop-down'!$B$9:$C$14,2,FALSE)</f>
        <v>#N/A</v>
      </c>
      <c r="N118" s="70" t="e">
        <f t="shared" si="1"/>
        <v>#N/A</v>
      </c>
    </row>
    <row r="119" spans="1:14" s="5" customFormat="1" ht="43.5" outlineLevel="1">
      <c r="A119" s="28" t="s">
        <v>1332</v>
      </c>
      <c r="B119" s="23" t="s">
        <v>18</v>
      </c>
      <c r="C119" s="12" t="s">
        <v>1296</v>
      </c>
      <c r="D119" s="12" t="s">
        <v>1333</v>
      </c>
      <c r="E119" s="12" t="s">
        <v>6</v>
      </c>
      <c r="F119" s="71"/>
      <c r="G119" s="71"/>
      <c r="H119" s="71"/>
      <c r="I119" s="71"/>
      <c r="J119" s="71"/>
      <c r="K119" s="34" t="s">
        <v>68</v>
      </c>
      <c r="L119" s="70">
        <f>VLOOKUP(E119,'Drop-down'!$B$4:$C$6,2,)</f>
        <v>3</v>
      </c>
      <c r="M119" s="70" t="e">
        <f>VLOOKUP(F119,'Drop-down'!$B$9:$C$14,2,FALSE)</f>
        <v>#N/A</v>
      </c>
      <c r="N119" s="70" t="e">
        <f t="shared" si="1"/>
        <v>#N/A</v>
      </c>
    </row>
    <row r="120" spans="1:14" s="5" customFormat="1" ht="43.5" outlineLevel="1">
      <c r="A120" s="28" t="s">
        <v>1334</v>
      </c>
      <c r="B120" s="23" t="s">
        <v>18</v>
      </c>
      <c r="C120" s="12" t="s">
        <v>1296</v>
      </c>
      <c r="D120" s="12" t="s">
        <v>1335</v>
      </c>
      <c r="E120" s="12" t="s">
        <v>6</v>
      </c>
      <c r="F120" s="71"/>
      <c r="G120" s="71"/>
      <c r="H120" s="71"/>
      <c r="I120" s="71"/>
      <c r="J120" s="71"/>
      <c r="K120" s="34" t="s">
        <v>68</v>
      </c>
      <c r="L120" s="70">
        <f>VLOOKUP(E120,'Drop-down'!$B$4:$C$6,2,)</f>
        <v>3</v>
      </c>
      <c r="M120" s="70" t="e">
        <f>VLOOKUP(F120,'Drop-down'!$B$9:$C$14,2,FALSE)</f>
        <v>#N/A</v>
      </c>
      <c r="N120" s="70" t="e">
        <f t="shared" si="1"/>
        <v>#N/A</v>
      </c>
    </row>
    <row r="121" spans="1:14" s="5" customFormat="1" ht="43.5" outlineLevel="1">
      <c r="A121" s="28" t="s">
        <v>1336</v>
      </c>
      <c r="B121" s="23" t="s">
        <v>18</v>
      </c>
      <c r="C121" s="12" t="s">
        <v>1296</v>
      </c>
      <c r="D121" s="12" t="s">
        <v>1337</v>
      </c>
      <c r="E121" s="12" t="s">
        <v>8</v>
      </c>
      <c r="F121" s="71"/>
      <c r="G121" s="71"/>
      <c r="H121" s="71"/>
      <c r="I121" s="71"/>
      <c r="J121" s="71"/>
      <c r="K121" s="34" t="s">
        <v>68</v>
      </c>
      <c r="L121" s="70">
        <f>VLOOKUP(E121,'Drop-down'!$B$4:$C$6,2,)</f>
        <v>1</v>
      </c>
      <c r="M121" s="70" t="e">
        <f>VLOOKUP(F121,'Drop-down'!$B$9:$C$14,2,FALSE)</f>
        <v>#N/A</v>
      </c>
      <c r="N121" s="70" t="e">
        <f t="shared" si="1"/>
        <v>#N/A</v>
      </c>
    </row>
    <row r="122" spans="1:14" s="5" customFormat="1" ht="43.5" outlineLevel="1">
      <c r="A122" s="28" t="s">
        <v>1338</v>
      </c>
      <c r="B122" s="23" t="s">
        <v>18</v>
      </c>
      <c r="C122" s="12" t="s">
        <v>1296</v>
      </c>
      <c r="D122" s="12" t="s">
        <v>1339</v>
      </c>
      <c r="E122" s="12" t="s">
        <v>6</v>
      </c>
      <c r="F122" s="71"/>
      <c r="G122" s="71"/>
      <c r="H122" s="71"/>
      <c r="I122" s="71"/>
      <c r="J122" s="71"/>
      <c r="K122" s="34" t="s">
        <v>68</v>
      </c>
      <c r="L122" s="70">
        <f>VLOOKUP(E122,'Drop-down'!$B$4:$C$6,2,)</f>
        <v>3</v>
      </c>
      <c r="M122" s="70" t="e">
        <f>VLOOKUP(F122,'Drop-down'!$B$9:$C$14,2,FALSE)</f>
        <v>#N/A</v>
      </c>
      <c r="N122" s="70" t="e">
        <f t="shared" si="1"/>
        <v>#N/A</v>
      </c>
    </row>
    <row r="123" spans="1:14" s="5" customFormat="1" ht="46.5" customHeight="1" outlineLevel="1">
      <c r="A123" s="28" t="s">
        <v>1340</v>
      </c>
      <c r="B123" s="23" t="s">
        <v>18</v>
      </c>
      <c r="C123" s="12" t="s">
        <v>1296</v>
      </c>
      <c r="D123" s="12" t="s">
        <v>1341</v>
      </c>
      <c r="E123" s="12" t="s">
        <v>6</v>
      </c>
      <c r="F123" s="71"/>
      <c r="G123" s="71"/>
      <c r="H123" s="71"/>
      <c r="I123" s="71"/>
      <c r="J123" s="71"/>
      <c r="K123" s="34" t="s">
        <v>68</v>
      </c>
      <c r="L123" s="70">
        <f>VLOOKUP(E123,'Drop-down'!$B$4:$C$6,2,)</f>
        <v>3</v>
      </c>
      <c r="M123" s="70" t="e">
        <f>VLOOKUP(F123,'Drop-down'!$B$9:$C$14,2,FALSE)</f>
        <v>#N/A</v>
      </c>
      <c r="N123" s="70" t="e">
        <f t="shared" si="1"/>
        <v>#N/A</v>
      </c>
    </row>
    <row r="124" spans="1:14" s="5" customFormat="1" ht="43.5" outlineLevel="1">
      <c r="A124" s="28" t="s">
        <v>1342</v>
      </c>
      <c r="B124" s="23" t="s">
        <v>18</v>
      </c>
      <c r="C124" s="12" t="s">
        <v>1296</v>
      </c>
      <c r="D124" s="12" t="s">
        <v>1343</v>
      </c>
      <c r="E124" s="12" t="s">
        <v>7</v>
      </c>
      <c r="F124" s="71"/>
      <c r="G124" s="71"/>
      <c r="H124" s="71"/>
      <c r="I124" s="71"/>
      <c r="J124" s="71"/>
      <c r="K124" s="34" t="s">
        <v>68</v>
      </c>
      <c r="L124" s="70">
        <f>VLOOKUP(E124,'Drop-down'!$B$4:$C$6,2,)</f>
        <v>2</v>
      </c>
      <c r="M124" s="70" t="e">
        <f>VLOOKUP(F124,'Drop-down'!$B$9:$C$14,2,FALSE)</f>
        <v>#N/A</v>
      </c>
      <c r="N124" s="70" t="e">
        <f t="shared" si="1"/>
        <v>#N/A</v>
      </c>
    </row>
    <row r="125" spans="1:14" s="5" customFormat="1" ht="43.5" outlineLevel="1">
      <c r="A125" s="28" t="s">
        <v>1344</v>
      </c>
      <c r="B125" s="23" t="s">
        <v>18</v>
      </c>
      <c r="C125" s="12" t="s">
        <v>1296</v>
      </c>
      <c r="D125" s="12" t="s">
        <v>1345</v>
      </c>
      <c r="E125" s="12" t="s">
        <v>6</v>
      </c>
      <c r="F125" s="71"/>
      <c r="G125" s="71"/>
      <c r="H125" s="71"/>
      <c r="I125" s="71"/>
      <c r="J125" s="71"/>
      <c r="K125" s="34" t="s">
        <v>68</v>
      </c>
      <c r="L125" s="70">
        <f>VLOOKUP(E125,'Drop-down'!$B$4:$C$6,2,)</f>
        <v>3</v>
      </c>
      <c r="M125" s="70" t="e">
        <f>VLOOKUP(F125,'Drop-down'!$B$9:$C$14,2,FALSE)</f>
        <v>#N/A</v>
      </c>
      <c r="N125" s="70" t="e">
        <f t="shared" si="1"/>
        <v>#N/A</v>
      </c>
    </row>
    <row r="126" spans="1:14" s="5" customFormat="1" ht="43.5" outlineLevel="1">
      <c r="A126" s="28" t="s">
        <v>1346</v>
      </c>
      <c r="B126" s="23" t="s">
        <v>18</v>
      </c>
      <c r="C126" s="12" t="s">
        <v>1296</v>
      </c>
      <c r="D126" s="12" t="s">
        <v>1347</v>
      </c>
      <c r="E126" s="43" t="s">
        <v>7</v>
      </c>
      <c r="F126" s="71"/>
      <c r="G126" s="71"/>
      <c r="H126" s="71"/>
      <c r="I126" s="71"/>
      <c r="J126" s="71"/>
      <c r="K126" s="34" t="s">
        <v>68</v>
      </c>
      <c r="L126" s="70">
        <f>VLOOKUP(E126,'Drop-down'!$B$4:$C$6,2,)</f>
        <v>2</v>
      </c>
      <c r="M126" s="70" t="e">
        <f>VLOOKUP(F126,'Drop-down'!$B$9:$C$14,2,FALSE)</f>
        <v>#N/A</v>
      </c>
      <c r="N126" s="70" t="e">
        <f t="shared" si="1"/>
        <v>#N/A</v>
      </c>
    </row>
    <row r="127" spans="1:14" s="5" customFormat="1" ht="43.5" outlineLevel="1">
      <c r="A127" s="28" t="s">
        <v>1348</v>
      </c>
      <c r="B127" s="23" t="s">
        <v>18</v>
      </c>
      <c r="C127" s="12" t="s">
        <v>1296</v>
      </c>
      <c r="D127" s="12" t="s">
        <v>1349</v>
      </c>
      <c r="E127" s="43" t="s">
        <v>7</v>
      </c>
      <c r="F127" s="71"/>
      <c r="G127" s="71"/>
      <c r="H127" s="71"/>
      <c r="I127" s="71"/>
      <c r="J127" s="71"/>
      <c r="K127" s="34" t="s">
        <v>68</v>
      </c>
      <c r="L127" s="70">
        <f>VLOOKUP(E127,'Drop-down'!$B$4:$C$6,2,)</f>
        <v>2</v>
      </c>
      <c r="M127" s="70" t="e">
        <f>VLOOKUP(F127,'Drop-down'!$B$9:$C$14,2,FALSE)</f>
        <v>#N/A</v>
      </c>
      <c r="N127" s="70" t="e">
        <f t="shared" si="1"/>
        <v>#N/A</v>
      </c>
    </row>
    <row r="128" spans="1:14" s="5" customFormat="1" ht="43.5" outlineLevel="1">
      <c r="A128" s="28" t="s">
        <v>1350</v>
      </c>
      <c r="B128" s="23" t="s">
        <v>18</v>
      </c>
      <c r="C128" s="12" t="s">
        <v>1296</v>
      </c>
      <c r="D128" s="12" t="s">
        <v>1351</v>
      </c>
      <c r="E128" s="12" t="s">
        <v>7</v>
      </c>
      <c r="F128" s="71"/>
      <c r="G128" s="71"/>
      <c r="H128" s="71"/>
      <c r="I128" s="71"/>
      <c r="J128" s="71"/>
      <c r="K128" s="34" t="s">
        <v>68</v>
      </c>
      <c r="L128" s="70">
        <f>VLOOKUP(E128,'Drop-down'!$B$4:$C$6,2,)</f>
        <v>2</v>
      </c>
      <c r="M128" s="70" t="e">
        <f>VLOOKUP(F128,'Drop-down'!$B$9:$C$14,2,FALSE)</f>
        <v>#N/A</v>
      </c>
      <c r="N128" s="70" t="e">
        <f t="shared" si="1"/>
        <v>#N/A</v>
      </c>
    </row>
    <row r="129" spans="1:14" s="5" customFormat="1" ht="43.5" outlineLevel="1">
      <c r="A129" s="28" t="s">
        <v>1352</v>
      </c>
      <c r="B129" s="23" t="s">
        <v>18</v>
      </c>
      <c r="C129" s="12" t="s">
        <v>1296</v>
      </c>
      <c r="D129" s="12" t="s">
        <v>1353</v>
      </c>
      <c r="E129" s="12" t="s">
        <v>6</v>
      </c>
      <c r="F129" s="71"/>
      <c r="G129" s="71"/>
      <c r="H129" s="71"/>
      <c r="I129" s="71"/>
      <c r="J129" s="71"/>
      <c r="K129" s="34" t="s">
        <v>68</v>
      </c>
      <c r="L129" s="70">
        <f>VLOOKUP(E129,'Drop-down'!$B$4:$C$6,2,)</f>
        <v>3</v>
      </c>
      <c r="M129" s="70" t="e">
        <f>VLOOKUP(F129,'Drop-down'!$B$9:$C$14,2,FALSE)</f>
        <v>#N/A</v>
      </c>
      <c r="N129" s="70" t="e">
        <f t="shared" si="1"/>
        <v>#N/A</v>
      </c>
    </row>
    <row r="130" spans="1:14" s="5" customFormat="1" ht="43.5" outlineLevel="1">
      <c r="A130" s="28" t="s">
        <v>1354</v>
      </c>
      <c r="B130" s="23" t="s">
        <v>18</v>
      </c>
      <c r="C130" s="12" t="s">
        <v>1296</v>
      </c>
      <c r="D130" s="12" t="s">
        <v>1355</v>
      </c>
      <c r="E130" s="12" t="s">
        <v>7</v>
      </c>
      <c r="F130" s="71"/>
      <c r="G130" s="71"/>
      <c r="H130" s="71"/>
      <c r="I130" s="71"/>
      <c r="J130" s="71"/>
      <c r="K130" s="34" t="s">
        <v>68</v>
      </c>
      <c r="L130" s="70">
        <f>VLOOKUP(E130,'Drop-down'!$B$4:$C$6,2,)</f>
        <v>2</v>
      </c>
      <c r="M130" s="70" t="e">
        <f>VLOOKUP(F130,'Drop-down'!$B$9:$C$14,2,FALSE)</f>
        <v>#N/A</v>
      </c>
      <c r="N130" s="70" t="e">
        <f t="shared" si="1"/>
        <v>#N/A</v>
      </c>
    </row>
    <row r="131" spans="1:14" s="5" customFormat="1" ht="43.5" outlineLevel="1">
      <c r="A131" s="28" t="s">
        <v>1356</v>
      </c>
      <c r="B131" s="23" t="s">
        <v>18</v>
      </c>
      <c r="C131" s="12" t="s">
        <v>1296</v>
      </c>
      <c r="D131" s="12" t="s">
        <v>1357</v>
      </c>
      <c r="E131" s="12" t="s">
        <v>6</v>
      </c>
      <c r="F131" s="71"/>
      <c r="G131" s="71"/>
      <c r="H131" s="71"/>
      <c r="I131" s="71"/>
      <c r="J131" s="71"/>
      <c r="K131" s="34" t="s">
        <v>68</v>
      </c>
      <c r="L131" s="70">
        <f>VLOOKUP(E131,'Drop-down'!$B$4:$C$6,2,)</f>
        <v>3</v>
      </c>
      <c r="M131" s="70" t="e">
        <f>VLOOKUP(F131,'Drop-down'!$B$9:$C$14,2,FALSE)</f>
        <v>#N/A</v>
      </c>
      <c r="N131" s="70" t="e">
        <f t="shared" si="1"/>
        <v>#N/A</v>
      </c>
    </row>
    <row r="132" spans="1:14" s="5" customFormat="1" ht="43.5" outlineLevel="1">
      <c r="A132" s="28" t="s">
        <v>1358</v>
      </c>
      <c r="B132" s="23" t="s">
        <v>18</v>
      </c>
      <c r="C132" s="12" t="s">
        <v>1296</v>
      </c>
      <c r="D132" s="12" t="s">
        <v>1359</v>
      </c>
      <c r="E132" s="12" t="s">
        <v>6</v>
      </c>
      <c r="F132" s="71"/>
      <c r="G132" s="71"/>
      <c r="H132" s="71"/>
      <c r="I132" s="71"/>
      <c r="J132" s="71"/>
      <c r="K132" s="34" t="s">
        <v>68</v>
      </c>
      <c r="L132" s="70">
        <f>VLOOKUP(E132,'Drop-down'!$B$4:$C$6,2,)</f>
        <v>3</v>
      </c>
      <c r="M132" s="70" t="e">
        <f>VLOOKUP(F132,'Drop-down'!$B$9:$C$14,2,FALSE)</f>
        <v>#N/A</v>
      </c>
      <c r="N132" s="70" t="e">
        <f t="shared" ref="N132:N195" si="2">M132*L132</f>
        <v>#N/A</v>
      </c>
    </row>
    <row r="133" spans="1:14" s="5" customFormat="1" ht="72.599999999999994" outlineLevel="1">
      <c r="A133" s="28" t="s">
        <v>1360</v>
      </c>
      <c r="B133" s="23" t="s">
        <v>18</v>
      </c>
      <c r="C133" s="12" t="s">
        <v>1296</v>
      </c>
      <c r="D133" s="12" t="s">
        <v>1361</v>
      </c>
      <c r="E133" s="12" t="s">
        <v>6</v>
      </c>
      <c r="F133" s="71"/>
      <c r="G133" s="71"/>
      <c r="H133" s="71"/>
      <c r="I133" s="71"/>
      <c r="J133" s="71"/>
      <c r="K133" s="34" t="s">
        <v>68</v>
      </c>
      <c r="L133" s="70">
        <f>VLOOKUP(E133,'Drop-down'!$B$4:$C$6,2,)</f>
        <v>3</v>
      </c>
      <c r="M133" s="70" t="e">
        <f>VLOOKUP(F133,'Drop-down'!$B$9:$C$14,2,FALSE)</f>
        <v>#N/A</v>
      </c>
      <c r="N133" s="70" t="e">
        <f t="shared" si="2"/>
        <v>#N/A</v>
      </c>
    </row>
    <row r="134" spans="1:14" s="5" customFormat="1" ht="43.5" outlineLevel="1">
      <c r="A134" s="28" t="s">
        <v>1362</v>
      </c>
      <c r="B134" s="23" t="s">
        <v>18</v>
      </c>
      <c r="C134" s="12" t="s">
        <v>1296</v>
      </c>
      <c r="D134" s="12" t="s">
        <v>1363</v>
      </c>
      <c r="E134" s="12" t="s">
        <v>6</v>
      </c>
      <c r="F134" s="71"/>
      <c r="G134" s="71"/>
      <c r="H134" s="71"/>
      <c r="I134" s="71"/>
      <c r="J134" s="71"/>
      <c r="K134" s="34" t="s">
        <v>68</v>
      </c>
      <c r="L134" s="70">
        <f>VLOOKUP(E134,'Drop-down'!$B$4:$C$6,2,)</f>
        <v>3</v>
      </c>
      <c r="M134" s="70" t="e">
        <f>VLOOKUP(F134,'Drop-down'!$B$9:$C$14,2,FALSE)</f>
        <v>#N/A</v>
      </c>
      <c r="N134" s="70" t="e">
        <f t="shared" si="2"/>
        <v>#N/A</v>
      </c>
    </row>
    <row r="135" spans="1:14" s="5" customFormat="1" ht="43.5" outlineLevel="1">
      <c r="A135" s="28" t="s">
        <v>1364</v>
      </c>
      <c r="B135" s="23" t="s">
        <v>18</v>
      </c>
      <c r="C135" s="12" t="s">
        <v>1296</v>
      </c>
      <c r="D135" s="12" t="s">
        <v>1365</v>
      </c>
      <c r="E135" s="12" t="s">
        <v>6</v>
      </c>
      <c r="F135" s="71"/>
      <c r="G135" s="71"/>
      <c r="H135" s="71"/>
      <c r="I135" s="71"/>
      <c r="J135" s="71"/>
      <c r="K135" s="34" t="s">
        <v>68</v>
      </c>
      <c r="L135" s="70">
        <f>VLOOKUP(E135,'Drop-down'!$B$4:$C$6,2,)</f>
        <v>3</v>
      </c>
      <c r="M135" s="70" t="e">
        <f>VLOOKUP(F135,'Drop-down'!$B$9:$C$14,2,FALSE)</f>
        <v>#N/A</v>
      </c>
      <c r="N135" s="70" t="e">
        <f t="shared" si="2"/>
        <v>#N/A</v>
      </c>
    </row>
    <row r="136" spans="1:14" s="5" customFormat="1" ht="43.5" outlineLevel="1">
      <c r="A136" s="28" t="s">
        <v>1366</v>
      </c>
      <c r="B136" s="23" t="s">
        <v>18</v>
      </c>
      <c r="C136" s="12" t="s">
        <v>1296</v>
      </c>
      <c r="D136" s="12" t="s">
        <v>1367</v>
      </c>
      <c r="E136" s="12" t="s">
        <v>6</v>
      </c>
      <c r="F136" s="71"/>
      <c r="G136" s="71"/>
      <c r="H136" s="71"/>
      <c r="I136" s="71"/>
      <c r="J136" s="71"/>
      <c r="K136" s="34" t="s">
        <v>68</v>
      </c>
      <c r="L136" s="70">
        <f>VLOOKUP(E136,'Drop-down'!$B$4:$C$6,2,)</f>
        <v>3</v>
      </c>
      <c r="M136" s="70" t="e">
        <f>VLOOKUP(F136,'Drop-down'!$B$9:$C$14,2,FALSE)</f>
        <v>#N/A</v>
      </c>
      <c r="N136" s="70" t="e">
        <f t="shared" si="2"/>
        <v>#N/A</v>
      </c>
    </row>
    <row r="137" spans="1:14" s="5" customFormat="1" ht="43.5" outlineLevel="1">
      <c r="A137" s="28" t="s">
        <v>1368</v>
      </c>
      <c r="B137" s="23" t="s">
        <v>18</v>
      </c>
      <c r="C137" s="12" t="s">
        <v>1296</v>
      </c>
      <c r="D137" s="12" t="s">
        <v>1369</v>
      </c>
      <c r="E137" s="12" t="s">
        <v>6</v>
      </c>
      <c r="F137" s="71"/>
      <c r="G137" s="71"/>
      <c r="H137" s="71"/>
      <c r="I137" s="71"/>
      <c r="J137" s="71"/>
      <c r="K137" s="34" t="s">
        <v>68</v>
      </c>
      <c r="L137" s="70">
        <f>VLOOKUP(E137,'Drop-down'!$B$4:$C$6,2,)</f>
        <v>3</v>
      </c>
      <c r="M137" s="70" t="e">
        <f>VLOOKUP(F137,'Drop-down'!$B$9:$C$14,2,FALSE)</f>
        <v>#N/A</v>
      </c>
      <c r="N137" s="70" t="e">
        <f t="shared" si="2"/>
        <v>#N/A</v>
      </c>
    </row>
    <row r="138" spans="1:14" s="5" customFormat="1" ht="43.5" outlineLevel="1">
      <c r="A138" s="28" t="s">
        <v>1370</v>
      </c>
      <c r="B138" s="23" t="s">
        <v>18</v>
      </c>
      <c r="C138" s="12" t="s">
        <v>1296</v>
      </c>
      <c r="D138" s="12" t="s">
        <v>1371</v>
      </c>
      <c r="E138" s="12" t="s">
        <v>6</v>
      </c>
      <c r="F138" s="71"/>
      <c r="G138" s="71"/>
      <c r="H138" s="71"/>
      <c r="I138" s="71"/>
      <c r="J138" s="71"/>
      <c r="K138" s="34" t="s">
        <v>68</v>
      </c>
      <c r="L138" s="70">
        <f>VLOOKUP(E138,'Drop-down'!$B$4:$C$6,2,)</f>
        <v>3</v>
      </c>
      <c r="M138" s="70" t="e">
        <f>VLOOKUP(F138,'Drop-down'!$B$9:$C$14,2,FALSE)</f>
        <v>#N/A</v>
      </c>
      <c r="N138" s="70" t="e">
        <f t="shared" si="2"/>
        <v>#N/A</v>
      </c>
    </row>
    <row r="139" spans="1:14" s="5" customFormat="1" ht="43.5" outlineLevel="1">
      <c r="A139" s="28" t="s">
        <v>1372</v>
      </c>
      <c r="B139" s="23" t="s">
        <v>18</v>
      </c>
      <c r="C139" s="12" t="s">
        <v>1296</v>
      </c>
      <c r="D139" s="12" t="s">
        <v>1373</v>
      </c>
      <c r="E139" s="12" t="s">
        <v>6</v>
      </c>
      <c r="F139" s="71"/>
      <c r="G139" s="71"/>
      <c r="H139" s="71"/>
      <c r="I139" s="71"/>
      <c r="J139" s="71"/>
      <c r="K139" s="34" t="s">
        <v>68</v>
      </c>
      <c r="L139" s="70">
        <f>VLOOKUP(E139,'Drop-down'!$B$4:$C$6,2,)</f>
        <v>3</v>
      </c>
      <c r="M139" s="70" t="e">
        <f>VLOOKUP(F139,'Drop-down'!$B$9:$C$14,2,FALSE)</f>
        <v>#N/A</v>
      </c>
      <c r="N139" s="70" t="e">
        <f t="shared" si="2"/>
        <v>#N/A</v>
      </c>
    </row>
    <row r="140" spans="1:14" s="5" customFormat="1" ht="43.5" outlineLevel="1">
      <c r="A140" s="28" t="s">
        <v>1374</v>
      </c>
      <c r="B140" s="23" t="s">
        <v>18</v>
      </c>
      <c r="C140" s="12" t="s">
        <v>1296</v>
      </c>
      <c r="D140" s="12" t="s">
        <v>1375</v>
      </c>
      <c r="E140" s="12" t="s">
        <v>6</v>
      </c>
      <c r="F140" s="71"/>
      <c r="G140" s="71"/>
      <c r="H140" s="71"/>
      <c r="I140" s="71"/>
      <c r="J140" s="71"/>
      <c r="K140" s="34" t="s">
        <v>68</v>
      </c>
      <c r="L140" s="70">
        <f>VLOOKUP(E140,'Drop-down'!$B$4:$C$6,2,)</f>
        <v>3</v>
      </c>
      <c r="M140" s="70" t="e">
        <f>VLOOKUP(F140,'Drop-down'!$B$9:$C$14,2,FALSE)</f>
        <v>#N/A</v>
      </c>
      <c r="N140" s="70" t="e">
        <f t="shared" si="2"/>
        <v>#N/A</v>
      </c>
    </row>
    <row r="141" spans="1:14" s="5" customFormat="1" ht="43.5" outlineLevel="1">
      <c r="A141" s="28" t="s">
        <v>1376</v>
      </c>
      <c r="B141" s="23" t="s">
        <v>18</v>
      </c>
      <c r="C141" s="12" t="s">
        <v>1296</v>
      </c>
      <c r="D141" s="12" t="s">
        <v>1377</v>
      </c>
      <c r="E141" s="12" t="s">
        <v>6</v>
      </c>
      <c r="F141" s="71"/>
      <c r="G141" s="71"/>
      <c r="H141" s="71"/>
      <c r="I141" s="71"/>
      <c r="J141" s="71"/>
      <c r="K141" s="34" t="s">
        <v>68</v>
      </c>
      <c r="L141" s="70">
        <f>VLOOKUP(E141,'Drop-down'!$B$4:$C$6,2,)</f>
        <v>3</v>
      </c>
      <c r="M141" s="70" t="e">
        <f>VLOOKUP(F141,'Drop-down'!$B$9:$C$14,2,FALSE)</f>
        <v>#N/A</v>
      </c>
      <c r="N141" s="70" t="e">
        <f t="shared" si="2"/>
        <v>#N/A</v>
      </c>
    </row>
    <row r="142" spans="1:14" s="5" customFormat="1" ht="43.5" outlineLevel="1">
      <c r="A142" s="28" t="s">
        <v>1378</v>
      </c>
      <c r="B142" s="23" t="s">
        <v>18</v>
      </c>
      <c r="C142" s="12" t="s">
        <v>1296</v>
      </c>
      <c r="D142" s="12" t="s">
        <v>1379</v>
      </c>
      <c r="E142" s="12" t="s">
        <v>6</v>
      </c>
      <c r="F142" s="71"/>
      <c r="G142" s="71"/>
      <c r="H142" s="71"/>
      <c r="I142" s="71"/>
      <c r="J142" s="71"/>
      <c r="K142" s="34" t="s">
        <v>68</v>
      </c>
      <c r="L142" s="70">
        <f>VLOOKUP(E142,'Drop-down'!$B$4:$C$6,2,)</f>
        <v>3</v>
      </c>
      <c r="M142" s="70" t="e">
        <f>VLOOKUP(F142,'Drop-down'!$B$9:$C$14,2,FALSE)</f>
        <v>#N/A</v>
      </c>
      <c r="N142" s="70" t="e">
        <f t="shared" si="2"/>
        <v>#N/A</v>
      </c>
    </row>
    <row r="143" spans="1:14" s="5" customFormat="1" ht="43.5" outlineLevel="1">
      <c r="A143" s="28" t="s">
        <v>1380</v>
      </c>
      <c r="B143" s="23" t="s">
        <v>18</v>
      </c>
      <c r="C143" s="12" t="s">
        <v>1296</v>
      </c>
      <c r="D143" s="12" t="s">
        <v>1381</v>
      </c>
      <c r="E143" s="12" t="s">
        <v>6</v>
      </c>
      <c r="F143" s="71"/>
      <c r="G143" s="71"/>
      <c r="H143" s="71"/>
      <c r="I143" s="71"/>
      <c r="J143" s="71"/>
      <c r="K143" s="34" t="s">
        <v>68</v>
      </c>
      <c r="L143" s="70">
        <f>VLOOKUP(E143,'Drop-down'!$B$4:$C$6,2,)</f>
        <v>3</v>
      </c>
      <c r="M143" s="70" t="e">
        <f>VLOOKUP(F143,'Drop-down'!$B$9:$C$14,2,FALSE)</f>
        <v>#N/A</v>
      </c>
      <c r="N143" s="70" t="e">
        <f t="shared" si="2"/>
        <v>#N/A</v>
      </c>
    </row>
    <row r="144" spans="1:14" s="5" customFormat="1" ht="43.5" outlineLevel="1">
      <c r="A144" s="28" t="s">
        <v>1382</v>
      </c>
      <c r="B144" s="23" t="s">
        <v>18</v>
      </c>
      <c r="C144" s="12" t="s">
        <v>1296</v>
      </c>
      <c r="D144" s="12" t="s">
        <v>1383</v>
      </c>
      <c r="E144" s="12" t="s">
        <v>7</v>
      </c>
      <c r="F144" s="71"/>
      <c r="G144" s="71"/>
      <c r="H144" s="71"/>
      <c r="I144" s="71"/>
      <c r="J144" s="71"/>
      <c r="K144" s="34" t="s">
        <v>68</v>
      </c>
      <c r="L144" s="70">
        <f>VLOOKUP(E144,'Drop-down'!$B$4:$C$6,2,)</f>
        <v>2</v>
      </c>
      <c r="M144" s="70" t="e">
        <f>VLOOKUP(F144,'Drop-down'!$B$9:$C$14,2,FALSE)</f>
        <v>#N/A</v>
      </c>
      <c r="N144" s="70" t="e">
        <f t="shared" si="2"/>
        <v>#N/A</v>
      </c>
    </row>
    <row r="145" spans="1:14" s="5" customFormat="1" ht="43.5" outlineLevel="1">
      <c r="A145" s="28" t="s">
        <v>1384</v>
      </c>
      <c r="B145" s="23" t="s">
        <v>18</v>
      </c>
      <c r="C145" s="12" t="s">
        <v>1296</v>
      </c>
      <c r="D145" s="12" t="s">
        <v>1385</v>
      </c>
      <c r="E145" s="12" t="s">
        <v>6</v>
      </c>
      <c r="F145" s="71"/>
      <c r="G145" s="71"/>
      <c r="H145" s="71"/>
      <c r="I145" s="71"/>
      <c r="J145" s="71"/>
      <c r="K145" s="34" t="s">
        <v>68</v>
      </c>
      <c r="L145" s="70">
        <f>VLOOKUP(E145,'Drop-down'!$B$4:$C$6,2,)</f>
        <v>3</v>
      </c>
      <c r="M145" s="70" t="e">
        <f>VLOOKUP(F145,'Drop-down'!$B$9:$C$14,2,FALSE)</f>
        <v>#N/A</v>
      </c>
      <c r="N145" s="70" t="e">
        <f t="shared" si="2"/>
        <v>#N/A</v>
      </c>
    </row>
    <row r="146" spans="1:14" s="5" customFormat="1" ht="43.5">
      <c r="A146" s="27" t="s">
        <v>1386</v>
      </c>
      <c r="B146" s="26" t="s">
        <v>18</v>
      </c>
      <c r="C146" s="26" t="s">
        <v>1387</v>
      </c>
      <c r="D146" s="26" t="s">
        <v>1388</v>
      </c>
      <c r="E146" s="26" t="s">
        <v>6</v>
      </c>
      <c r="F146" s="71"/>
      <c r="G146" s="71"/>
      <c r="H146" s="71"/>
      <c r="I146" s="71"/>
      <c r="J146" s="71"/>
      <c r="K146" s="34" t="s">
        <v>68</v>
      </c>
      <c r="L146" s="70">
        <f>VLOOKUP(E146,'Drop-down'!$B$4:$C$6,2,)</f>
        <v>3</v>
      </c>
      <c r="M146" s="70" t="e">
        <f>VLOOKUP(F146,'Drop-down'!$B$9:$C$14,2,FALSE)</f>
        <v>#N/A</v>
      </c>
      <c r="N146" s="70" t="e">
        <f t="shared" si="2"/>
        <v>#N/A</v>
      </c>
    </row>
    <row r="147" spans="1:14" s="5" customFormat="1" ht="43.5" outlineLevel="1">
      <c r="A147" s="28" t="s">
        <v>1389</v>
      </c>
      <c r="B147" s="23" t="s">
        <v>18</v>
      </c>
      <c r="C147" s="12" t="s">
        <v>1387</v>
      </c>
      <c r="D147" s="12" t="s">
        <v>1390</v>
      </c>
      <c r="E147" s="12" t="s">
        <v>6</v>
      </c>
      <c r="F147" s="71"/>
      <c r="G147" s="71"/>
      <c r="H147" s="71"/>
      <c r="I147" s="71"/>
      <c r="J147" s="71"/>
      <c r="K147" s="34" t="s">
        <v>68</v>
      </c>
      <c r="L147" s="70">
        <f>VLOOKUP(E147,'Drop-down'!$B$4:$C$6,2,)</f>
        <v>3</v>
      </c>
      <c r="M147" s="70" t="e">
        <f>VLOOKUP(F147,'Drop-down'!$B$9:$C$14,2,FALSE)</f>
        <v>#N/A</v>
      </c>
      <c r="N147" s="70" t="e">
        <f t="shared" si="2"/>
        <v>#N/A</v>
      </c>
    </row>
    <row r="148" spans="1:14" s="5" customFormat="1" ht="43.5" outlineLevel="1">
      <c r="A148" s="28" t="s">
        <v>1391</v>
      </c>
      <c r="B148" s="23" t="s">
        <v>18</v>
      </c>
      <c r="C148" s="12" t="s">
        <v>1387</v>
      </c>
      <c r="D148" s="12" t="s">
        <v>1392</v>
      </c>
      <c r="E148" s="12" t="s">
        <v>6</v>
      </c>
      <c r="F148" s="71"/>
      <c r="G148" s="71"/>
      <c r="H148" s="71"/>
      <c r="I148" s="71"/>
      <c r="J148" s="71"/>
      <c r="K148" s="34" t="s">
        <v>68</v>
      </c>
      <c r="L148" s="70">
        <f>VLOOKUP(E148,'Drop-down'!$B$4:$C$6,2,)</f>
        <v>3</v>
      </c>
      <c r="M148" s="70" t="e">
        <f>VLOOKUP(F148,'Drop-down'!$B$9:$C$14,2,FALSE)</f>
        <v>#N/A</v>
      </c>
      <c r="N148" s="70" t="e">
        <f t="shared" si="2"/>
        <v>#N/A</v>
      </c>
    </row>
    <row r="149" spans="1:14" s="5" customFormat="1" ht="43.5" outlineLevel="1">
      <c r="A149" s="28" t="s">
        <v>1393</v>
      </c>
      <c r="B149" s="23" t="s">
        <v>18</v>
      </c>
      <c r="C149" s="12" t="s">
        <v>1387</v>
      </c>
      <c r="D149" s="12" t="s">
        <v>1394</v>
      </c>
      <c r="E149" s="12" t="s">
        <v>6</v>
      </c>
      <c r="F149" s="71"/>
      <c r="G149" s="71"/>
      <c r="H149" s="71"/>
      <c r="I149" s="71"/>
      <c r="J149" s="71"/>
      <c r="K149" s="34" t="s">
        <v>68</v>
      </c>
      <c r="L149" s="70">
        <f>VLOOKUP(E149,'Drop-down'!$B$4:$C$6,2,)</f>
        <v>3</v>
      </c>
      <c r="M149" s="70" t="e">
        <f>VLOOKUP(F149,'Drop-down'!$B$9:$C$14,2,FALSE)</f>
        <v>#N/A</v>
      </c>
      <c r="N149" s="70" t="e">
        <f t="shared" si="2"/>
        <v>#N/A</v>
      </c>
    </row>
    <row r="150" spans="1:14" s="5" customFormat="1" ht="43.5" outlineLevel="1">
      <c r="A150" s="28" t="s">
        <v>1395</v>
      </c>
      <c r="B150" s="23" t="s">
        <v>18</v>
      </c>
      <c r="C150" s="12" t="s">
        <v>1387</v>
      </c>
      <c r="D150" s="12" t="s">
        <v>1396</v>
      </c>
      <c r="E150" s="12" t="s">
        <v>6</v>
      </c>
      <c r="F150" s="71"/>
      <c r="G150" s="71"/>
      <c r="H150" s="71"/>
      <c r="I150" s="71"/>
      <c r="J150" s="71"/>
      <c r="K150" s="34" t="s">
        <v>68</v>
      </c>
      <c r="L150" s="70">
        <f>VLOOKUP(E150,'Drop-down'!$B$4:$C$6,2,)</f>
        <v>3</v>
      </c>
      <c r="M150" s="70" t="e">
        <f>VLOOKUP(F150,'Drop-down'!$B$9:$C$14,2,FALSE)</f>
        <v>#N/A</v>
      </c>
      <c r="N150" s="70" t="e">
        <f t="shared" si="2"/>
        <v>#N/A</v>
      </c>
    </row>
    <row r="151" spans="1:14" s="5" customFormat="1" ht="43.5">
      <c r="A151" s="27" t="s">
        <v>1397</v>
      </c>
      <c r="B151" s="26" t="s">
        <v>18</v>
      </c>
      <c r="C151" s="26" t="s">
        <v>1398</v>
      </c>
      <c r="D151" s="26" t="s">
        <v>1399</v>
      </c>
      <c r="E151" s="26" t="s">
        <v>6</v>
      </c>
      <c r="F151" s="71"/>
      <c r="G151" s="71"/>
      <c r="H151" s="71"/>
      <c r="I151" s="71"/>
      <c r="J151" s="71"/>
      <c r="K151" s="34" t="s">
        <v>68</v>
      </c>
      <c r="L151" s="70">
        <f>VLOOKUP(E151,'Drop-down'!$B$4:$C$6,2,)</f>
        <v>3</v>
      </c>
      <c r="M151" s="70" t="e">
        <f>VLOOKUP(F151,'Drop-down'!$B$9:$C$14,2,FALSE)</f>
        <v>#N/A</v>
      </c>
      <c r="N151" s="70" t="e">
        <f t="shared" si="2"/>
        <v>#N/A</v>
      </c>
    </row>
    <row r="152" spans="1:14" s="5" customFormat="1" ht="43.5" outlineLevel="1">
      <c r="A152" s="28" t="s">
        <v>1400</v>
      </c>
      <c r="B152" s="23" t="s">
        <v>18</v>
      </c>
      <c r="C152" s="12" t="s">
        <v>1398</v>
      </c>
      <c r="D152" s="12" t="s">
        <v>1401</v>
      </c>
      <c r="E152" s="43" t="s">
        <v>6</v>
      </c>
      <c r="F152" s="71"/>
      <c r="G152" s="71"/>
      <c r="H152" s="71"/>
      <c r="I152" s="71"/>
      <c r="J152" s="71"/>
      <c r="K152" s="34" t="s">
        <v>68</v>
      </c>
      <c r="L152" s="70">
        <f>VLOOKUP(E152,'Drop-down'!$B$4:$C$6,2,)</f>
        <v>3</v>
      </c>
      <c r="M152" s="70" t="e">
        <f>VLOOKUP(F152,'Drop-down'!$B$9:$C$14,2,FALSE)</f>
        <v>#N/A</v>
      </c>
      <c r="N152" s="70" t="e">
        <f t="shared" si="2"/>
        <v>#N/A</v>
      </c>
    </row>
    <row r="153" spans="1:14" s="5" customFormat="1" ht="43.5" outlineLevel="1">
      <c r="A153" s="28" t="s">
        <v>1402</v>
      </c>
      <c r="B153" s="23" t="s">
        <v>18</v>
      </c>
      <c r="C153" s="12" t="s">
        <v>1398</v>
      </c>
      <c r="D153" s="12" t="s">
        <v>1403</v>
      </c>
      <c r="E153" s="43" t="s">
        <v>6</v>
      </c>
      <c r="F153" s="71"/>
      <c r="G153" s="71"/>
      <c r="H153" s="71"/>
      <c r="I153" s="71"/>
      <c r="J153" s="71"/>
      <c r="K153" s="34" t="s">
        <v>68</v>
      </c>
      <c r="L153" s="70">
        <f>VLOOKUP(E153,'Drop-down'!$B$4:$C$6,2,)</f>
        <v>3</v>
      </c>
      <c r="M153" s="70" t="e">
        <f>VLOOKUP(F153,'Drop-down'!$B$9:$C$14,2,FALSE)</f>
        <v>#N/A</v>
      </c>
      <c r="N153" s="70" t="e">
        <f t="shared" si="2"/>
        <v>#N/A</v>
      </c>
    </row>
    <row r="154" spans="1:14" s="5" customFormat="1" ht="43.5" outlineLevel="1">
      <c r="A154" s="28" t="s">
        <v>1404</v>
      </c>
      <c r="B154" s="23" t="s">
        <v>18</v>
      </c>
      <c r="C154" s="12" t="s">
        <v>1398</v>
      </c>
      <c r="D154" s="12" t="s">
        <v>1405</v>
      </c>
      <c r="E154" s="43" t="s">
        <v>6</v>
      </c>
      <c r="F154" s="71"/>
      <c r="G154" s="71"/>
      <c r="H154" s="71"/>
      <c r="I154" s="71"/>
      <c r="J154" s="71"/>
      <c r="K154" s="34" t="s">
        <v>68</v>
      </c>
      <c r="L154" s="70">
        <f>VLOOKUP(E154,'Drop-down'!$B$4:$C$6,2,)</f>
        <v>3</v>
      </c>
      <c r="M154" s="70" t="e">
        <f>VLOOKUP(F154,'Drop-down'!$B$9:$C$14,2,FALSE)</f>
        <v>#N/A</v>
      </c>
      <c r="N154" s="70" t="e">
        <f t="shared" si="2"/>
        <v>#N/A</v>
      </c>
    </row>
    <row r="155" spans="1:14" s="5" customFormat="1" ht="43.5" outlineLevel="1">
      <c r="A155" s="28" t="s">
        <v>1406</v>
      </c>
      <c r="B155" s="23" t="s">
        <v>18</v>
      </c>
      <c r="C155" s="12" t="s">
        <v>1398</v>
      </c>
      <c r="D155" s="12" t="s">
        <v>1407</v>
      </c>
      <c r="E155" s="43" t="s">
        <v>6</v>
      </c>
      <c r="F155" s="71"/>
      <c r="G155" s="71"/>
      <c r="H155" s="71"/>
      <c r="I155" s="71"/>
      <c r="J155" s="71"/>
      <c r="K155" s="34" t="s">
        <v>68</v>
      </c>
      <c r="L155" s="70">
        <f>VLOOKUP(E155,'Drop-down'!$B$4:$C$6,2,)</f>
        <v>3</v>
      </c>
      <c r="M155" s="70" t="e">
        <f>VLOOKUP(F155,'Drop-down'!$B$9:$C$14,2,FALSE)</f>
        <v>#N/A</v>
      </c>
      <c r="N155" s="70" t="e">
        <f t="shared" si="2"/>
        <v>#N/A</v>
      </c>
    </row>
    <row r="156" spans="1:14" s="5" customFormat="1" ht="43.5" outlineLevel="1">
      <c r="A156" s="28" t="s">
        <v>1408</v>
      </c>
      <c r="B156" s="23" t="s">
        <v>18</v>
      </c>
      <c r="C156" s="12" t="s">
        <v>1398</v>
      </c>
      <c r="D156" s="12" t="s">
        <v>1409</v>
      </c>
      <c r="E156" s="43" t="s">
        <v>6</v>
      </c>
      <c r="F156" s="71"/>
      <c r="G156" s="71"/>
      <c r="H156" s="71"/>
      <c r="I156" s="71"/>
      <c r="J156" s="71"/>
      <c r="K156" s="34" t="s">
        <v>68</v>
      </c>
      <c r="L156" s="70">
        <f>VLOOKUP(E156,'Drop-down'!$B$4:$C$6,2,)</f>
        <v>3</v>
      </c>
      <c r="M156" s="70" t="e">
        <f>VLOOKUP(F156,'Drop-down'!$B$9:$C$14,2,FALSE)</f>
        <v>#N/A</v>
      </c>
      <c r="N156" s="70" t="e">
        <f t="shared" si="2"/>
        <v>#N/A</v>
      </c>
    </row>
    <row r="157" spans="1:14" s="5" customFormat="1" ht="43.5" outlineLevel="1">
      <c r="A157" s="28" t="s">
        <v>1410</v>
      </c>
      <c r="B157" s="23" t="s">
        <v>18</v>
      </c>
      <c r="C157" s="12" t="s">
        <v>1398</v>
      </c>
      <c r="D157" s="12" t="s">
        <v>1411</v>
      </c>
      <c r="E157" s="43" t="s">
        <v>6</v>
      </c>
      <c r="F157" s="71"/>
      <c r="G157" s="71"/>
      <c r="H157" s="71"/>
      <c r="I157" s="71"/>
      <c r="J157" s="71"/>
      <c r="K157" s="34" t="s">
        <v>68</v>
      </c>
      <c r="L157" s="70">
        <f>VLOOKUP(E157,'Drop-down'!$B$4:$C$6,2,)</f>
        <v>3</v>
      </c>
      <c r="M157" s="70" t="e">
        <f>VLOOKUP(F157,'Drop-down'!$B$9:$C$14,2,FALSE)</f>
        <v>#N/A</v>
      </c>
      <c r="N157" s="70" t="e">
        <f t="shared" si="2"/>
        <v>#N/A</v>
      </c>
    </row>
    <row r="158" spans="1:14" s="5" customFormat="1" ht="45.95" customHeight="1" outlineLevel="1">
      <c r="A158" s="28" t="s">
        <v>1412</v>
      </c>
      <c r="B158" s="23" t="s">
        <v>18</v>
      </c>
      <c r="C158" s="12" t="s">
        <v>1398</v>
      </c>
      <c r="D158" s="12" t="s">
        <v>1413</v>
      </c>
      <c r="E158" s="43" t="s">
        <v>6</v>
      </c>
      <c r="F158" s="71"/>
      <c r="G158" s="71"/>
      <c r="H158" s="71"/>
      <c r="I158" s="71"/>
      <c r="J158" s="71"/>
      <c r="K158" s="34" t="s">
        <v>68</v>
      </c>
      <c r="L158" s="70">
        <f>VLOOKUP(E158,'Drop-down'!$B$4:$C$6,2,)</f>
        <v>3</v>
      </c>
      <c r="M158" s="70" t="e">
        <f>VLOOKUP(F158,'Drop-down'!$B$9:$C$14,2,FALSE)</f>
        <v>#N/A</v>
      </c>
      <c r="N158" s="70" t="e">
        <f t="shared" si="2"/>
        <v>#N/A</v>
      </c>
    </row>
    <row r="159" spans="1:14" s="5" customFormat="1" ht="43.5" outlineLevel="1">
      <c r="A159" s="28" t="s">
        <v>1414</v>
      </c>
      <c r="B159" s="23" t="s">
        <v>18</v>
      </c>
      <c r="C159" s="12" t="s">
        <v>1398</v>
      </c>
      <c r="D159" s="12" t="s">
        <v>1415</v>
      </c>
      <c r="E159" s="43" t="s">
        <v>6</v>
      </c>
      <c r="F159" s="71"/>
      <c r="G159" s="71"/>
      <c r="H159" s="71"/>
      <c r="I159" s="71"/>
      <c r="J159" s="71"/>
      <c r="K159" s="34" t="s">
        <v>68</v>
      </c>
      <c r="L159" s="70">
        <f>VLOOKUP(E159,'Drop-down'!$B$4:$C$6,2,)</f>
        <v>3</v>
      </c>
      <c r="M159" s="70" t="e">
        <f>VLOOKUP(F159,'Drop-down'!$B$9:$C$14,2,FALSE)</f>
        <v>#N/A</v>
      </c>
      <c r="N159" s="70" t="e">
        <f t="shared" si="2"/>
        <v>#N/A</v>
      </c>
    </row>
    <row r="160" spans="1:14" s="5" customFormat="1" ht="49.5" customHeight="1" outlineLevel="1">
      <c r="A160" s="28" t="s">
        <v>1416</v>
      </c>
      <c r="B160" s="23" t="s">
        <v>18</v>
      </c>
      <c r="C160" s="12" t="s">
        <v>1398</v>
      </c>
      <c r="D160" s="12" t="s">
        <v>1417</v>
      </c>
      <c r="E160" s="43" t="s">
        <v>6</v>
      </c>
      <c r="F160" s="71"/>
      <c r="G160" s="71"/>
      <c r="H160" s="71"/>
      <c r="I160" s="71"/>
      <c r="J160" s="71"/>
      <c r="K160" s="34" t="s">
        <v>68</v>
      </c>
      <c r="L160" s="70">
        <f>VLOOKUP(E160,'Drop-down'!$B$4:$C$6,2,)</f>
        <v>3</v>
      </c>
      <c r="M160" s="70" t="e">
        <f>VLOOKUP(F160,'Drop-down'!$B$9:$C$14,2,FALSE)</f>
        <v>#N/A</v>
      </c>
      <c r="N160" s="70" t="e">
        <f t="shared" si="2"/>
        <v>#N/A</v>
      </c>
    </row>
    <row r="161" spans="1:14" s="5" customFormat="1" ht="57.95" outlineLevel="1">
      <c r="A161" s="28" t="s">
        <v>1418</v>
      </c>
      <c r="B161" s="23" t="s">
        <v>18</v>
      </c>
      <c r="C161" s="12" t="s">
        <v>1398</v>
      </c>
      <c r="D161" s="12" t="s">
        <v>1419</v>
      </c>
      <c r="E161" s="43" t="s">
        <v>6</v>
      </c>
      <c r="F161" s="71"/>
      <c r="G161" s="71"/>
      <c r="H161" s="71"/>
      <c r="I161" s="71"/>
      <c r="J161" s="71"/>
      <c r="K161" s="34" t="s">
        <v>68</v>
      </c>
      <c r="L161" s="70">
        <f>VLOOKUP(E161,'Drop-down'!$B$4:$C$6,2,)</f>
        <v>3</v>
      </c>
      <c r="M161" s="70" t="e">
        <f>VLOOKUP(F161,'Drop-down'!$B$9:$C$14,2,FALSE)</f>
        <v>#N/A</v>
      </c>
      <c r="N161" s="70" t="e">
        <f t="shared" si="2"/>
        <v>#N/A</v>
      </c>
    </row>
    <row r="162" spans="1:14" s="5" customFormat="1" ht="46.5" customHeight="1" outlineLevel="1">
      <c r="A162" s="28" t="s">
        <v>1420</v>
      </c>
      <c r="B162" s="23" t="s">
        <v>18</v>
      </c>
      <c r="C162" s="12" t="s">
        <v>1398</v>
      </c>
      <c r="D162" s="12" t="s">
        <v>1421</v>
      </c>
      <c r="E162" s="43" t="s">
        <v>6</v>
      </c>
      <c r="F162" s="71"/>
      <c r="G162" s="71"/>
      <c r="H162" s="71"/>
      <c r="I162" s="71"/>
      <c r="J162" s="71"/>
      <c r="K162" s="34" t="s">
        <v>68</v>
      </c>
      <c r="L162" s="70">
        <f>VLOOKUP(E162,'Drop-down'!$B$4:$C$6,2,)</f>
        <v>3</v>
      </c>
      <c r="M162" s="70" t="e">
        <f>VLOOKUP(F162,'Drop-down'!$B$9:$C$14,2,FALSE)</f>
        <v>#N/A</v>
      </c>
      <c r="N162" s="70" t="e">
        <f t="shared" si="2"/>
        <v>#N/A</v>
      </c>
    </row>
    <row r="163" spans="1:14" s="5" customFormat="1" ht="43.5" outlineLevel="1">
      <c r="A163" s="28" t="s">
        <v>1422</v>
      </c>
      <c r="B163" s="23" t="s">
        <v>18</v>
      </c>
      <c r="C163" s="12" t="s">
        <v>1398</v>
      </c>
      <c r="D163" s="12" t="s">
        <v>1423</v>
      </c>
      <c r="E163" s="43" t="s">
        <v>6</v>
      </c>
      <c r="F163" s="71"/>
      <c r="G163" s="71"/>
      <c r="H163" s="71"/>
      <c r="I163" s="71"/>
      <c r="J163" s="71"/>
      <c r="K163" s="34" t="s">
        <v>68</v>
      </c>
      <c r="L163" s="70">
        <f>VLOOKUP(E163,'Drop-down'!$B$4:$C$6,2,)</f>
        <v>3</v>
      </c>
      <c r="M163" s="70" t="e">
        <f>VLOOKUP(F163,'Drop-down'!$B$9:$C$14,2,FALSE)</f>
        <v>#N/A</v>
      </c>
      <c r="N163" s="70" t="e">
        <f t="shared" si="2"/>
        <v>#N/A</v>
      </c>
    </row>
    <row r="164" spans="1:14" s="5" customFormat="1" ht="43.5" outlineLevel="1">
      <c r="A164" s="28" t="s">
        <v>1424</v>
      </c>
      <c r="B164" s="23" t="s">
        <v>18</v>
      </c>
      <c r="C164" s="12" t="s">
        <v>1398</v>
      </c>
      <c r="D164" s="12" t="s">
        <v>1425</v>
      </c>
      <c r="E164" s="43" t="s">
        <v>6</v>
      </c>
      <c r="F164" s="71"/>
      <c r="G164" s="71"/>
      <c r="H164" s="71"/>
      <c r="I164" s="71"/>
      <c r="J164" s="71"/>
      <c r="K164" s="34" t="s">
        <v>68</v>
      </c>
      <c r="L164" s="70">
        <f>VLOOKUP(E164,'Drop-down'!$B$4:$C$6,2,)</f>
        <v>3</v>
      </c>
      <c r="M164" s="70" t="e">
        <f>VLOOKUP(F164,'Drop-down'!$B$9:$C$14,2,FALSE)</f>
        <v>#N/A</v>
      </c>
      <c r="N164" s="70" t="e">
        <f t="shared" si="2"/>
        <v>#N/A</v>
      </c>
    </row>
    <row r="165" spans="1:14" s="5" customFormat="1" ht="43.5" outlineLevel="1">
      <c r="A165" s="28" t="s">
        <v>1426</v>
      </c>
      <c r="B165" s="23" t="s">
        <v>18</v>
      </c>
      <c r="C165" s="12" t="s">
        <v>1398</v>
      </c>
      <c r="D165" s="12" t="s">
        <v>1427</v>
      </c>
      <c r="E165" s="43" t="s">
        <v>6</v>
      </c>
      <c r="F165" s="71"/>
      <c r="G165" s="71"/>
      <c r="H165" s="71"/>
      <c r="I165" s="71"/>
      <c r="J165" s="71"/>
      <c r="K165" s="34" t="s">
        <v>68</v>
      </c>
      <c r="L165" s="70">
        <f>VLOOKUP(E165,'Drop-down'!$B$4:$C$6,2,)</f>
        <v>3</v>
      </c>
      <c r="M165" s="70" t="e">
        <f>VLOOKUP(F165,'Drop-down'!$B$9:$C$14,2,FALSE)</f>
        <v>#N/A</v>
      </c>
      <c r="N165" s="70" t="e">
        <f t="shared" si="2"/>
        <v>#N/A</v>
      </c>
    </row>
    <row r="166" spans="1:14" s="5" customFormat="1" ht="43.5" outlineLevel="1">
      <c r="A166" s="28" t="s">
        <v>1428</v>
      </c>
      <c r="B166" s="23" t="s">
        <v>18</v>
      </c>
      <c r="C166" s="12" t="s">
        <v>1398</v>
      </c>
      <c r="D166" s="12" t="s">
        <v>1429</v>
      </c>
      <c r="E166" s="43" t="s">
        <v>6</v>
      </c>
      <c r="F166" s="71"/>
      <c r="G166" s="71"/>
      <c r="H166" s="71"/>
      <c r="I166" s="71"/>
      <c r="J166" s="71"/>
      <c r="K166" s="34" t="s">
        <v>68</v>
      </c>
      <c r="L166" s="70">
        <f>VLOOKUP(E166,'Drop-down'!$B$4:$C$6,2,)</f>
        <v>3</v>
      </c>
      <c r="M166" s="70" t="e">
        <f>VLOOKUP(F166,'Drop-down'!$B$9:$C$14,2,FALSE)</f>
        <v>#N/A</v>
      </c>
      <c r="N166" s="70" t="e">
        <f t="shared" si="2"/>
        <v>#N/A</v>
      </c>
    </row>
    <row r="167" spans="1:14" s="5" customFormat="1" ht="43.5" outlineLevel="1">
      <c r="A167" s="28" t="s">
        <v>1430</v>
      </c>
      <c r="B167" s="23" t="s">
        <v>18</v>
      </c>
      <c r="C167" s="12" t="s">
        <v>1398</v>
      </c>
      <c r="D167" s="12" t="s">
        <v>1431</v>
      </c>
      <c r="E167" s="43" t="s">
        <v>6</v>
      </c>
      <c r="F167" s="71"/>
      <c r="G167" s="71"/>
      <c r="H167" s="71"/>
      <c r="I167" s="71"/>
      <c r="J167" s="71"/>
      <c r="K167" s="34" t="s">
        <v>68</v>
      </c>
      <c r="L167" s="70">
        <f>VLOOKUP(E167,'Drop-down'!$B$4:$C$6,2,)</f>
        <v>3</v>
      </c>
      <c r="M167" s="70" t="e">
        <f>VLOOKUP(F167,'Drop-down'!$B$9:$C$14,2,FALSE)</f>
        <v>#N/A</v>
      </c>
      <c r="N167" s="70" t="e">
        <f t="shared" si="2"/>
        <v>#N/A</v>
      </c>
    </row>
    <row r="168" spans="1:14" s="5" customFormat="1" ht="43.5" outlineLevel="1">
      <c r="A168" s="28" t="s">
        <v>1432</v>
      </c>
      <c r="B168" s="23" t="s">
        <v>18</v>
      </c>
      <c r="C168" s="12" t="s">
        <v>1398</v>
      </c>
      <c r="D168" s="12" t="s">
        <v>1433</v>
      </c>
      <c r="E168" s="43" t="s">
        <v>6</v>
      </c>
      <c r="F168" s="71"/>
      <c r="G168" s="71"/>
      <c r="H168" s="71"/>
      <c r="I168" s="71"/>
      <c r="J168" s="71"/>
      <c r="K168" s="34" t="s">
        <v>68</v>
      </c>
      <c r="L168" s="70">
        <f>VLOOKUP(E168,'Drop-down'!$B$4:$C$6,2,)</f>
        <v>3</v>
      </c>
      <c r="M168" s="70" t="e">
        <f>VLOOKUP(F168,'Drop-down'!$B$9:$C$14,2,FALSE)</f>
        <v>#N/A</v>
      </c>
      <c r="N168" s="70" t="e">
        <f t="shared" si="2"/>
        <v>#N/A</v>
      </c>
    </row>
    <row r="169" spans="1:14" s="5" customFormat="1" ht="43.5" outlineLevel="1">
      <c r="A169" s="28" t="s">
        <v>1434</v>
      </c>
      <c r="B169" s="23" t="s">
        <v>18</v>
      </c>
      <c r="C169" s="12" t="s">
        <v>1398</v>
      </c>
      <c r="D169" s="12" t="s">
        <v>1435</v>
      </c>
      <c r="E169" s="43" t="s">
        <v>6</v>
      </c>
      <c r="F169" s="71"/>
      <c r="G169" s="71"/>
      <c r="H169" s="71"/>
      <c r="I169" s="71"/>
      <c r="J169" s="71"/>
      <c r="K169" s="34" t="s">
        <v>68</v>
      </c>
      <c r="L169" s="70">
        <f>VLOOKUP(E169,'Drop-down'!$B$4:$C$6,2,)</f>
        <v>3</v>
      </c>
      <c r="M169" s="70" t="e">
        <f>VLOOKUP(F169,'Drop-down'!$B$9:$C$14,2,FALSE)</f>
        <v>#N/A</v>
      </c>
      <c r="N169" s="70" t="e">
        <f t="shared" si="2"/>
        <v>#N/A</v>
      </c>
    </row>
    <row r="170" spans="1:14" s="5" customFormat="1" ht="43.5" outlineLevel="1">
      <c r="A170" s="28" t="s">
        <v>1436</v>
      </c>
      <c r="B170" s="23" t="s">
        <v>18</v>
      </c>
      <c r="C170" s="12" t="s">
        <v>1398</v>
      </c>
      <c r="D170" s="12" t="s">
        <v>1437</v>
      </c>
      <c r="E170" s="43" t="s">
        <v>6</v>
      </c>
      <c r="F170" s="71"/>
      <c r="G170" s="71"/>
      <c r="H170" s="71"/>
      <c r="I170" s="71"/>
      <c r="J170" s="71"/>
      <c r="K170" s="34" t="s">
        <v>68</v>
      </c>
      <c r="L170" s="70">
        <f>VLOOKUP(E170,'Drop-down'!$B$4:$C$6,2,)</f>
        <v>3</v>
      </c>
      <c r="M170" s="70" t="e">
        <f>VLOOKUP(F170,'Drop-down'!$B$9:$C$14,2,FALSE)</f>
        <v>#N/A</v>
      </c>
      <c r="N170" s="70" t="e">
        <f t="shared" si="2"/>
        <v>#N/A</v>
      </c>
    </row>
    <row r="171" spans="1:14" s="5" customFormat="1" ht="43.5" outlineLevel="1">
      <c r="A171" s="28" t="s">
        <v>1438</v>
      </c>
      <c r="B171" s="23" t="s">
        <v>18</v>
      </c>
      <c r="C171" s="12" t="s">
        <v>1398</v>
      </c>
      <c r="D171" s="12" t="s">
        <v>1439</v>
      </c>
      <c r="E171" s="43" t="s">
        <v>6</v>
      </c>
      <c r="F171" s="71"/>
      <c r="G171" s="71"/>
      <c r="H171" s="71"/>
      <c r="I171" s="71"/>
      <c r="J171" s="71"/>
      <c r="K171" s="34" t="s">
        <v>68</v>
      </c>
      <c r="L171" s="70">
        <f>VLOOKUP(E171,'Drop-down'!$B$4:$C$6,2,)</f>
        <v>3</v>
      </c>
      <c r="M171" s="70" t="e">
        <f>VLOOKUP(F171,'Drop-down'!$B$9:$C$14,2,FALSE)</f>
        <v>#N/A</v>
      </c>
      <c r="N171" s="70" t="e">
        <f t="shared" si="2"/>
        <v>#N/A</v>
      </c>
    </row>
    <row r="172" spans="1:14" s="5" customFormat="1" ht="43.5" outlineLevel="1">
      <c r="A172" s="28" t="s">
        <v>1440</v>
      </c>
      <c r="B172" s="23" t="s">
        <v>18</v>
      </c>
      <c r="C172" s="12" t="s">
        <v>1398</v>
      </c>
      <c r="D172" s="12" t="s">
        <v>1441</v>
      </c>
      <c r="E172" s="43" t="s">
        <v>6</v>
      </c>
      <c r="F172" s="71"/>
      <c r="G172" s="71"/>
      <c r="H172" s="71"/>
      <c r="I172" s="71"/>
      <c r="J172" s="71"/>
      <c r="K172" s="34" t="s">
        <v>68</v>
      </c>
      <c r="L172" s="70">
        <f>VLOOKUP(E172,'Drop-down'!$B$4:$C$6,2,)</f>
        <v>3</v>
      </c>
      <c r="M172" s="70" t="e">
        <f>VLOOKUP(F172,'Drop-down'!$B$9:$C$14,2,FALSE)</f>
        <v>#N/A</v>
      </c>
      <c r="N172" s="70" t="e">
        <f t="shared" si="2"/>
        <v>#N/A</v>
      </c>
    </row>
    <row r="173" spans="1:14" s="5" customFormat="1" ht="43.5" outlineLevel="1">
      <c r="A173" s="28" t="s">
        <v>1442</v>
      </c>
      <c r="B173" s="23" t="s">
        <v>18</v>
      </c>
      <c r="C173" s="12" t="s">
        <v>1398</v>
      </c>
      <c r="D173" s="12" t="s">
        <v>1443</v>
      </c>
      <c r="E173" s="43" t="s">
        <v>7</v>
      </c>
      <c r="F173" s="71"/>
      <c r="G173" s="71"/>
      <c r="H173" s="71"/>
      <c r="I173" s="71"/>
      <c r="J173" s="71"/>
      <c r="K173" s="34" t="s">
        <v>68</v>
      </c>
      <c r="L173" s="70">
        <f>VLOOKUP(E173,'Drop-down'!$B$4:$C$6,2,)</f>
        <v>2</v>
      </c>
      <c r="M173" s="70" t="e">
        <f>VLOOKUP(F173,'Drop-down'!$B$9:$C$14,2,FALSE)</f>
        <v>#N/A</v>
      </c>
      <c r="N173" s="70" t="e">
        <f t="shared" si="2"/>
        <v>#N/A</v>
      </c>
    </row>
    <row r="174" spans="1:14" s="5" customFormat="1" ht="43.5" outlineLevel="1">
      <c r="A174" s="28" t="s">
        <v>1444</v>
      </c>
      <c r="B174" s="23" t="s">
        <v>18</v>
      </c>
      <c r="C174" s="12" t="s">
        <v>1398</v>
      </c>
      <c r="D174" s="12" t="s">
        <v>1445</v>
      </c>
      <c r="E174" s="43" t="s">
        <v>7</v>
      </c>
      <c r="F174" s="71"/>
      <c r="G174" s="71"/>
      <c r="H174" s="71"/>
      <c r="I174" s="71"/>
      <c r="J174" s="71"/>
      <c r="K174" s="34" t="s">
        <v>68</v>
      </c>
      <c r="L174" s="70">
        <f>VLOOKUP(E174,'Drop-down'!$B$4:$C$6,2,)</f>
        <v>2</v>
      </c>
      <c r="M174" s="70" t="e">
        <f>VLOOKUP(F174,'Drop-down'!$B$9:$C$14,2,FALSE)</f>
        <v>#N/A</v>
      </c>
      <c r="N174" s="70" t="e">
        <f t="shared" si="2"/>
        <v>#N/A</v>
      </c>
    </row>
    <row r="175" spans="1:14" s="5" customFormat="1" ht="43.5" outlineLevel="1">
      <c r="A175" s="28" t="s">
        <v>1446</v>
      </c>
      <c r="B175" s="23" t="s">
        <v>18</v>
      </c>
      <c r="C175" s="12" t="s">
        <v>1398</v>
      </c>
      <c r="D175" s="12" t="s">
        <v>1447</v>
      </c>
      <c r="E175" s="43" t="s">
        <v>6</v>
      </c>
      <c r="F175" s="71"/>
      <c r="G175" s="71"/>
      <c r="H175" s="71"/>
      <c r="I175" s="71"/>
      <c r="J175" s="71"/>
      <c r="K175" s="34" t="s">
        <v>68</v>
      </c>
      <c r="L175" s="70">
        <f>VLOOKUP(E175,'Drop-down'!$B$4:$C$6,2,)</f>
        <v>3</v>
      </c>
      <c r="M175" s="70" t="e">
        <f>VLOOKUP(F175,'Drop-down'!$B$9:$C$14,2,FALSE)</f>
        <v>#N/A</v>
      </c>
      <c r="N175" s="70" t="e">
        <f t="shared" si="2"/>
        <v>#N/A</v>
      </c>
    </row>
    <row r="176" spans="1:14" s="5" customFormat="1" ht="43.5" outlineLevel="1">
      <c r="A176" s="28" t="s">
        <v>1448</v>
      </c>
      <c r="B176" s="23" t="s">
        <v>18</v>
      </c>
      <c r="C176" s="12" t="s">
        <v>1398</v>
      </c>
      <c r="D176" s="12" t="s">
        <v>1449</v>
      </c>
      <c r="E176" s="43" t="s">
        <v>8</v>
      </c>
      <c r="F176" s="71"/>
      <c r="G176" s="71"/>
      <c r="H176" s="71"/>
      <c r="I176" s="71"/>
      <c r="J176" s="71"/>
      <c r="K176" s="34" t="s">
        <v>68</v>
      </c>
      <c r="L176" s="70">
        <f>VLOOKUP(E176,'Drop-down'!$B$4:$C$6,2,)</f>
        <v>1</v>
      </c>
      <c r="M176" s="70" t="e">
        <f>VLOOKUP(F176,'Drop-down'!$B$9:$C$14,2,FALSE)</f>
        <v>#N/A</v>
      </c>
      <c r="N176" s="70" t="e">
        <f t="shared" si="2"/>
        <v>#N/A</v>
      </c>
    </row>
    <row r="177" spans="1:14" s="5" customFormat="1" ht="43.5" outlineLevel="1">
      <c r="A177" s="28" t="s">
        <v>1450</v>
      </c>
      <c r="B177" s="23" t="s">
        <v>18</v>
      </c>
      <c r="C177" s="12" t="s">
        <v>1398</v>
      </c>
      <c r="D177" s="12" t="s">
        <v>1451</v>
      </c>
      <c r="E177" s="43" t="s">
        <v>6</v>
      </c>
      <c r="F177" s="71"/>
      <c r="G177" s="71"/>
      <c r="H177" s="71"/>
      <c r="I177" s="71"/>
      <c r="J177" s="71"/>
      <c r="K177" s="34" t="s">
        <v>68</v>
      </c>
      <c r="L177" s="70">
        <f>VLOOKUP(E177,'Drop-down'!$B$4:$C$6,2,)</f>
        <v>3</v>
      </c>
      <c r="M177" s="70" t="e">
        <f>VLOOKUP(F177,'Drop-down'!$B$9:$C$14,2,FALSE)</f>
        <v>#N/A</v>
      </c>
      <c r="N177" s="70" t="e">
        <f t="shared" si="2"/>
        <v>#N/A</v>
      </c>
    </row>
    <row r="178" spans="1:14" s="5" customFormat="1" ht="43.5" outlineLevel="1">
      <c r="A178" s="28" t="s">
        <v>1452</v>
      </c>
      <c r="B178" s="23" t="s">
        <v>18</v>
      </c>
      <c r="C178" s="12" t="s">
        <v>1398</v>
      </c>
      <c r="D178" s="12" t="s">
        <v>1453</v>
      </c>
      <c r="E178" s="43" t="s">
        <v>6</v>
      </c>
      <c r="F178" s="71"/>
      <c r="G178" s="71"/>
      <c r="H178" s="71"/>
      <c r="I178" s="71"/>
      <c r="J178" s="71"/>
      <c r="K178" s="34" t="s">
        <v>68</v>
      </c>
      <c r="L178" s="70">
        <f>VLOOKUP(E178,'Drop-down'!$B$4:$C$6,2,)</f>
        <v>3</v>
      </c>
      <c r="M178" s="70" t="e">
        <f>VLOOKUP(F178,'Drop-down'!$B$9:$C$14,2,FALSE)</f>
        <v>#N/A</v>
      </c>
      <c r="N178" s="70" t="e">
        <f t="shared" si="2"/>
        <v>#N/A</v>
      </c>
    </row>
    <row r="179" spans="1:14" s="5" customFormat="1" ht="43.5" outlineLevel="1">
      <c r="A179" s="28" t="s">
        <v>1454</v>
      </c>
      <c r="B179" s="23" t="s">
        <v>18</v>
      </c>
      <c r="C179" s="12" t="s">
        <v>1398</v>
      </c>
      <c r="D179" s="12" t="s">
        <v>1455</v>
      </c>
      <c r="E179" s="43" t="s">
        <v>6</v>
      </c>
      <c r="F179" s="71"/>
      <c r="G179" s="71"/>
      <c r="H179" s="71"/>
      <c r="I179" s="71"/>
      <c r="J179" s="71"/>
      <c r="K179" s="34" t="s">
        <v>68</v>
      </c>
      <c r="L179" s="70">
        <f>VLOOKUP(E179,'Drop-down'!$B$4:$C$6,2,)</f>
        <v>3</v>
      </c>
      <c r="M179" s="70" t="e">
        <f>VLOOKUP(F179,'Drop-down'!$B$9:$C$14,2,FALSE)</f>
        <v>#N/A</v>
      </c>
      <c r="N179" s="70" t="e">
        <f t="shared" si="2"/>
        <v>#N/A</v>
      </c>
    </row>
    <row r="180" spans="1:14" s="5" customFormat="1" ht="43.5" outlineLevel="1">
      <c r="A180" s="28" t="s">
        <v>1456</v>
      </c>
      <c r="B180" s="23" t="s">
        <v>18</v>
      </c>
      <c r="C180" s="12" t="s">
        <v>1398</v>
      </c>
      <c r="D180" s="12" t="s">
        <v>1457</v>
      </c>
      <c r="E180" s="43" t="s">
        <v>6</v>
      </c>
      <c r="F180" s="71"/>
      <c r="G180" s="71"/>
      <c r="H180" s="71"/>
      <c r="I180" s="71"/>
      <c r="J180" s="71"/>
      <c r="K180" s="34" t="s">
        <v>68</v>
      </c>
      <c r="L180" s="70">
        <f>VLOOKUP(E180,'Drop-down'!$B$4:$C$6,2,)</f>
        <v>3</v>
      </c>
      <c r="M180" s="70" t="e">
        <f>VLOOKUP(F180,'Drop-down'!$B$9:$C$14,2,FALSE)</f>
        <v>#N/A</v>
      </c>
      <c r="N180" s="70" t="e">
        <f t="shared" si="2"/>
        <v>#N/A</v>
      </c>
    </row>
    <row r="181" spans="1:14" s="5" customFormat="1" ht="43.5" outlineLevel="1">
      <c r="A181" s="28" t="s">
        <v>1458</v>
      </c>
      <c r="B181" s="23" t="s">
        <v>18</v>
      </c>
      <c r="C181" s="12" t="s">
        <v>1398</v>
      </c>
      <c r="D181" s="12" t="s">
        <v>1459</v>
      </c>
      <c r="E181" s="43" t="s">
        <v>6</v>
      </c>
      <c r="F181" s="71"/>
      <c r="G181" s="71"/>
      <c r="H181" s="71"/>
      <c r="I181" s="71"/>
      <c r="J181" s="71"/>
      <c r="K181" s="34" t="s">
        <v>68</v>
      </c>
      <c r="L181" s="70">
        <f>VLOOKUP(E181,'Drop-down'!$B$4:$C$6,2,)</f>
        <v>3</v>
      </c>
      <c r="M181" s="70" t="e">
        <f>VLOOKUP(F181,'Drop-down'!$B$9:$C$14,2,FALSE)</f>
        <v>#N/A</v>
      </c>
      <c r="N181" s="70" t="e">
        <f t="shared" si="2"/>
        <v>#N/A</v>
      </c>
    </row>
    <row r="182" spans="1:14" s="5" customFormat="1" ht="43.5" outlineLevel="1">
      <c r="A182" s="28" t="s">
        <v>1460</v>
      </c>
      <c r="B182" s="23" t="s">
        <v>18</v>
      </c>
      <c r="C182" s="12" t="s">
        <v>1398</v>
      </c>
      <c r="D182" s="12" t="s">
        <v>1461</v>
      </c>
      <c r="E182" s="43" t="s">
        <v>8</v>
      </c>
      <c r="F182" s="71"/>
      <c r="G182" s="71"/>
      <c r="H182" s="71"/>
      <c r="I182" s="71"/>
      <c r="J182" s="71"/>
      <c r="K182" s="34" t="s">
        <v>68</v>
      </c>
      <c r="L182" s="70">
        <f>VLOOKUP(E182,'Drop-down'!$B$4:$C$6,2,)</f>
        <v>1</v>
      </c>
      <c r="M182" s="70" t="e">
        <f>VLOOKUP(F182,'Drop-down'!$B$9:$C$14,2,FALSE)</f>
        <v>#N/A</v>
      </c>
      <c r="N182" s="70" t="e">
        <f t="shared" si="2"/>
        <v>#N/A</v>
      </c>
    </row>
    <row r="183" spans="1:14" s="5" customFormat="1" ht="43.5" outlineLevel="1">
      <c r="A183" s="28" t="s">
        <v>1462</v>
      </c>
      <c r="B183" s="23" t="s">
        <v>18</v>
      </c>
      <c r="C183" s="12" t="s">
        <v>1398</v>
      </c>
      <c r="D183" s="12" t="s">
        <v>1463</v>
      </c>
      <c r="E183" s="43" t="s">
        <v>7</v>
      </c>
      <c r="F183" s="71"/>
      <c r="G183" s="71"/>
      <c r="H183" s="71"/>
      <c r="I183" s="71"/>
      <c r="J183" s="71"/>
      <c r="K183" s="34" t="s">
        <v>68</v>
      </c>
      <c r="L183" s="70">
        <f>VLOOKUP(E183,'Drop-down'!$B$4:$C$6,2,)</f>
        <v>2</v>
      </c>
      <c r="M183" s="70" t="e">
        <f>VLOOKUP(F183,'Drop-down'!$B$9:$C$14,2,FALSE)</f>
        <v>#N/A</v>
      </c>
      <c r="N183" s="70" t="e">
        <f t="shared" si="2"/>
        <v>#N/A</v>
      </c>
    </row>
    <row r="184" spans="1:14" s="5" customFormat="1" ht="43.5">
      <c r="A184" s="27" t="s">
        <v>1464</v>
      </c>
      <c r="B184" s="26" t="s">
        <v>18</v>
      </c>
      <c r="C184" s="26" t="s">
        <v>1465</v>
      </c>
      <c r="D184" s="26" t="s">
        <v>1466</v>
      </c>
      <c r="E184" s="26" t="s">
        <v>6</v>
      </c>
      <c r="F184" s="71"/>
      <c r="G184" s="71"/>
      <c r="H184" s="71"/>
      <c r="I184" s="71"/>
      <c r="J184" s="71"/>
      <c r="K184" s="34" t="s">
        <v>68</v>
      </c>
      <c r="L184" s="70">
        <f>VLOOKUP(E184,'Drop-down'!$B$4:$C$6,2,)</f>
        <v>3</v>
      </c>
      <c r="M184" s="70" t="e">
        <f>VLOOKUP(F184,'Drop-down'!$B$9:$C$14,2,FALSE)</f>
        <v>#N/A</v>
      </c>
      <c r="N184" s="70" t="e">
        <f t="shared" si="2"/>
        <v>#N/A</v>
      </c>
    </row>
    <row r="185" spans="1:14" s="5" customFormat="1" ht="43.5" outlineLevel="1">
      <c r="A185" s="28" t="s">
        <v>1467</v>
      </c>
      <c r="B185" s="12" t="s">
        <v>18</v>
      </c>
      <c r="C185" s="12" t="s">
        <v>1465</v>
      </c>
      <c r="D185" s="12" t="s">
        <v>1468</v>
      </c>
      <c r="E185" s="43" t="s">
        <v>8</v>
      </c>
      <c r="F185" s="71"/>
      <c r="G185" s="71"/>
      <c r="H185" s="71"/>
      <c r="I185" s="71"/>
      <c r="J185" s="71"/>
      <c r="K185" s="34" t="s">
        <v>68</v>
      </c>
      <c r="L185" s="70">
        <f>VLOOKUP(E185,'Drop-down'!$B$4:$C$6,2,)</f>
        <v>1</v>
      </c>
      <c r="M185" s="70" t="e">
        <f>VLOOKUP(F185,'Drop-down'!$B$9:$C$14,2,FALSE)</f>
        <v>#N/A</v>
      </c>
      <c r="N185" s="70" t="e">
        <f t="shared" si="2"/>
        <v>#N/A</v>
      </c>
    </row>
    <row r="186" spans="1:14" s="5" customFormat="1" ht="43.5" outlineLevel="1">
      <c r="A186" s="28" t="s">
        <v>1469</v>
      </c>
      <c r="B186" s="12" t="s">
        <v>18</v>
      </c>
      <c r="C186" s="12" t="s">
        <v>1465</v>
      </c>
      <c r="D186" s="12" t="s">
        <v>1470</v>
      </c>
      <c r="E186" s="43" t="s">
        <v>6</v>
      </c>
      <c r="F186" s="71"/>
      <c r="G186" s="71"/>
      <c r="H186" s="71"/>
      <c r="I186" s="71"/>
      <c r="J186" s="71"/>
      <c r="K186" s="34" t="s">
        <v>68</v>
      </c>
      <c r="L186" s="70">
        <f>VLOOKUP(E186,'Drop-down'!$B$4:$C$6,2,)</f>
        <v>3</v>
      </c>
      <c r="M186" s="70" t="e">
        <f>VLOOKUP(F186,'Drop-down'!$B$9:$C$14,2,FALSE)</f>
        <v>#N/A</v>
      </c>
      <c r="N186" s="70" t="e">
        <f t="shared" si="2"/>
        <v>#N/A</v>
      </c>
    </row>
    <row r="187" spans="1:14" s="5" customFormat="1" ht="43.5" outlineLevel="1">
      <c r="A187" s="28" t="s">
        <v>1471</v>
      </c>
      <c r="B187" s="23" t="s">
        <v>18</v>
      </c>
      <c r="C187" s="12" t="s">
        <v>1465</v>
      </c>
      <c r="D187" s="12" t="s">
        <v>1472</v>
      </c>
      <c r="E187" s="43" t="s">
        <v>7</v>
      </c>
      <c r="F187" s="71"/>
      <c r="G187" s="71"/>
      <c r="H187" s="71"/>
      <c r="I187" s="71"/>
      <c r="J187" s="71"/>
      <c r="K187" s="34" t="s">
        <v>68</v>
      </c>
      <c r="L187" s="70">
        <f>VLOOKUP(E187,'Drop-down'!$B$4:$C$6,2,)</f>
        <v>2</v>
      </c>
      <c r="M187" s="70" t="e">
        <f>VLOOKUP(F187,'Drop-down'!$B$9:$C$14,2,FALSE)</f>
        <v>#N/A</v>
      </c>
      <c r="N187" s="70" t="e">
        <f t="shared" si="2"/>
        <v>#N/A</v>
      </c>
    </row>
    <row r="188" spans="1:14" s="5" customFormat="1" ht="57.95" outlineLevel="1">
      <c r="A188" s="28" t="s">
        <v>1473</v>
      </c>
      <c r="B188" s="23" t="s">
        <v>18</v>
      </c>
      <c r="C188" s="12" t="s">
        <v>1465</v>
      </c>
      <c r="D188" s="12" t="s">
        <v>1474</v>
      </c>
      <c r="E188" s="43" t="s">
        <v>7</v>
      </c>
      <c r="F188" s="71"/>
      <c r="G188" s="71"/>
      <c r="H188" s="71"/>
      <c r="I188" s="71"/>
      <c r="J188" s="71"/>
      <c r="K188" s="34" t="s">
        <v>68</v>
      </c>
      <c r="L188" s="70">
        <f>VLOOKUP(E188,'Drop-down'!$B$4:$C$6,2,)</f>
        <v>2</v>
      </c>
      <c r="M188" s="70" t="e">
        <f>VLOOKUP(F188,'Drop-down'!$B$9:$C$14,2,FALSE)</f>
        <v>#N/A</v>
      </c>
      <c r="N188" s="70" t="e">
        <f t="shared" si="2"/>
        <v>#N/A</v>
      </c>
    </row>
    <row r="189" spans="1:14" s="5" customFormat="1" ht="57.95" outlineLevel="1">
      <c r="A189" s="28" t="s">
        <v>1475</v>
      </c>
      <c r="B189" s="23" t="s">
        <v>18</v>
      </c>
      <c r="C189" s="12" t="s">
        <v>1465</v>
      </c>
      <c r="D189" s="12" t="s">
        <v>1476</v>
      </c>
      <c r="E189" s="43" t="s">
        <v>7</v>
      </c>
      <c r="F189" s="71"/>
      <c r="G189" s="71"/>
      <c r="H189" s="71"/>
      <c r="I189" s="71"/>
      <c r="J189" s="71"/>
      <c r="K189" s="34" t="s">
        <v>68</v>
      </c>
      <c r="L189" s="70">
        <f>VLOOKUP(E189,'Drop-down'!$B$4:$C$6,2,)</f>
        <v>2</v>
      </c>
      <c r="M189" s="70" t="e">
        <f>VLOOKUP(F189,'Drop-down'!$B$9:$C$14,2,FALSE)</f>
        <v>#N/A</v>
      </c>
      <c r="N189" s="70" t="e">
        <f t="shared" si="2"/>
        <v>#N/A</v>
      </c>
    </row>
    <row r="190" spans="1:14" s="5" customFormat="1" ht="43.5" outlineLevel="1">
      <c r="A190" s="28" t="s">
        <v>1477</v>
      </c>
      <c r="B190" s="23" t="s">
        <v>18</v>
      </c>
      <c r="C190" s="12" t="s">
        <v>1465</v>
      </c>
      <c r="D190" s="12" t="s">
        <v>1478</v>
      </c>
      <c r="E190" s="43" t="s">
        <v>8</v>
      </c>
      <c r="F190" s="71"/>
      <c r="G190" s="71"/>
      <c r="H190" s="71"/>
      <c r="I190" s="71"/>
      <c r="J190" s="71"/>
      <c r="K190" s="34" t="s">
        <v>68</v>
      </c>
      <c r="L190" s="70">
        <f>VLOOKUP(E190,'Drop-down'!$B$4:$C$6,2,)</f>
        <v>1</v>
      </c>
      <c r="M190" s="70" t="e">
        <f>VLOOKUP(F190,'Drop-down'!$B$9:$C$14,2,FALSE)</f>
        <v>#N/A</v>
      </c>
      <c r="N190" s="70" t="e">
        <f t="shared" si="2"/>
        <v>#N/A</v>
      </c>
    </row>
    <row r="191" spans="1:14" s="5" customFormat="1" ht="43.5" outlineLevel="1">
      <c r="A191" s="28" t="s">
        <v>1479</v>
      </c>
      <c r="B191" s="23" t="s">
        <v>18</v>
      </c>
      <c r="C191" s="12" t="s">
        <v>1465</v>
      </c>
      <c r="D191" s="12" t="s">
        <v>1480</v>
      </c>
      <c r="E191" s="43" t="s">
        <v>8</v>
      </c>
      <c r="F191" s="71"/>
      <c r="G191" s="71"/>
      <c r="H191" s="71"/>
      <c r="I191" s="71"/>
      <c r="J191" s="71"/>
      <c r="K191" s="34" t="s">
        <v>68</v>
      </c>
      <c r="L191" s="70">
        <f>VLOOKUP(E191,'Drop-down'!$B$4:$C$6,2,)</f>
        <v>1</v>
      </c>
      <c r="M191" s="70" t="e">
        <f>VLOOKUP(F191,'Drop-down'!$B$9:$C$14,2,FALSE)</f>
        <v>#N/A</v>
      </c>
      <c r="N191" s="70" t="e">
        <f t="shared" si="2"/>
        <v>#N/A</v>
      </c>
    </row>
    <row r="192" spans="1:14" s="5" customFormat="1" ht="43.5" outlineLevel="1">
      <c r="A192" s="28" t="s">
        <v>1481</v>
      </c>
      <c r="B192" s="23" t="s">
        <v>18</v>
      </c>
      <c r="C192" s="12" t="s">
        <v>1465</v>
      </c>
      <c r="D192" s="12" t="s">
        <v>1482</v>
      </c>
      <c r="E192" s="43" t="s">
        <v>6</v>
      </c>
      <c r="F192" s="71"/>
      <c r="G192" s="71"/>
      <c r="H192" s="71"/>
      <c r="I192" s="71"/>
      <c r="J192" s="71"/>
      <c r="K192" s="34" t="s">
        <v>68</v>
      </c>
      <c r="L192" s="70">
        <f>VLOOKUP(E192,'Drop-down'!$B$4:$C$6,2,)</f>
        <v>3</v>
      </c>
      <c r="M192" s="70" t="e">
        <f>VLOOKUP(F192,'Drop-down'!$B$9:$C$14,2,FALSE)</f>
        <v>#N/A</v>
      </c>
      <c r="N192" s="70" t="e">
        <f t="shared" si="2"/>
        <v>#N/A</v>
      </c>
    </row>
    <row r="193" spans="1:14" s="5" customFormat="1" ht="43.5" outlineLevel="1">
      <c r="A193" s="28" t="s">
        <v>1483</v>
      </c>
      <c r="B193" s="23" t="s">
        <v>18</v>
      </c>
      <c r="C193" s="12" t="s">
        <v>1465</v>
      </c>
      <c r="D193" s="12" t="s">
        <v>1484</v>
      </c>
      <c r="E193" s="43" t="s">
        <v>7</v>
      </c>
      <c r="F193" s="71"/>
      <c r="G193" s="71"/>
      <c r="H193" s="71"/>
      <c r="I193" s="71"/>
      <c r="J193" s="71"/>
      <c r="K193" s="34" t="s">
        <v>68</v>
      </c>
      <c r="L193" s="70">
        <f>VLOOKUP(E193,'Drop-down'!$B$4:$C$6,2,)</f>
        <v>2</v>
      </c>
      <c r="M193" s="70" t="e">
        <f>VLOOKUP(F193,'Drop-down'!$B$9:$C$14,2,FALSE)</f>
        <v>#N/A</v>
      </c>
      <c r="N193" s="70" t="e">
        <f t="shared" si="2"/>
        <v>#N/A</v>
      </c>
    </row>
    <row r="194" spans="1:14" s="5" customFormat="1" ht="43.5" outlineLevel="1">
      <c r="A194" s="28" t="s">
        <v>1485</v>
      </c>
      <c r="B194" s="23" t="s">
        <v>18</v>
      </c>
      <c r="C194" s="12" t="s">
        <v>1465</v>
      </c>
      <c r="D194" s="12" t="s">
        <v>1486</v>
      </c>
      <c r="E194" s="43" t="s">
        <v>7</v>
      </c>
      <c r="F194" s="71"/>
      <c r="G194" s="71"/>
      <c r="H194" s="71"/>
      <c r="I194" s="71"/>
      <c r="J194" s="71"/>
      <c r="K194" s="34" t="s">
        <v>68</v>
      </c>
      <c r="L194" s="70">
        <f>VLOOKUP(E194,'Drop-down'!$B$4:$C$6,2,)</f>
        <v>2</v>
      </c>
      <c r="M194" s="70" t="e">
        <f>VLOOKUP(F194,'Drop-down'!$B$9:$C$14,2,FALSE)</f>
        <v>#N/A</v>
      </c>
      <c r="N194" s="70" t="e">
        <f t="shared" si="2"/>
        <v>#N/A</v>
      </c>
    </row>
    <row r="195" spans="1:14" s="5" customFormat="1" ht="43.5" outlineLevel="1">
      <c r="A195" s="28" t="s">
        <v>1487</v>
      </c>
      <c r="B195" s="23" t="s">
        <v>18</v>
      </c>
      <c r="C195" s="12" t="s">
        <v>1465</v>
      </c>
      <c r="D195" s="12" t="s">
        <v>1488</v>
      </c>
      <c r="E195" s="43" t="s">
        <v>7</v>
      </c>
      <c r="F195" s="71"/>
      <c r="G195" s="71"/>
      <c r="H195" s="71"/>
      <c r="I195" s="71"/>
      <c r="J195" s="71"/>
      <c r="K195" s="34" t="s">
        <v>68</v>
      </c>
      <c r="L195" s="70">
        <f>VLOOKUP(E195,'Drop-down'!$B$4:$C$6,2,)</f>
        <v>2</v>
      </c>
      <c r="M195" s="70" t="e">
        <f>VLOOKUP(F195,'Drop-down'!$B$9:$C$14,2,FALSE)</f>
        <v>#N/A</v>
      </c>
      <c r="N195" s="70" t="e">
        <f t="shared" si="2"/>
        <v>#N/A</v>
      </c>
    </row>
    <row r="196" spans="1:14" s="5" customFormat="1" ht="43.5" outlineLevel="1">
      <c r="A196" s="28" t="s">
        <v>1489</v>
      </c>
      <c r="B196" s="23" t="s">
        <v>18</v>
      </c>
      <c r="C196" s="12" t="s">
        <v>1465</v>
      </c>
      <c r="D196" s="12" t="s">
        <v>1490</v>
      </c>
      <c r="E196" s="43" t="s">
        <v>7</v>
      </c>
      <c r="F196" s="71"/>
      <c r="G196" s="71"/>
      <c r="H196" s="71"/>
      <c r="I196" s="71"/>
      <c r="J196" s="71"/>
      <c r="K196" s="34" t="s">
        <v>68</v>
      </c>
      <c r="L196" s="70">
        <f>VLOOKUP(E196,'Drop-down'!$B$4:$C$6,2,)</f>
        <v>2</v>
      </c>
      <c r="M196" s="70" t="e">
        <f>VLOOKUP(F196,'Drop-down'!$B$9:$C$14,2,FALSE)</f>
        <v>#N/A</v>
      </c>
      <c r="N196" s="70" t="e">
        <f t="shared" ref="N196:N224" si="3">M196*L196</f>
        <v>#N/A</v>
      </c>
    </row>
    <row r="197" spans="1:14" s="5" customFormat="1" ht="43.5" outlineLevel="1">
      <c r="A197" s="28" t="s">
        <v>1491</v>
      </c>
      <c r="B197" s="23" t="s">
        <v>18</v>
      </c>
      <c r="C197" s="12" t="s">
        <v>1465</v>
      </c>
      <c r="D197" s="12" t="s">
        <v>1492</v>
      </c>
      <c r="E197" s="43" t="s">
        <v>7</v>
      </c>
      <c r="F197" s="71"/>
      <c r="G197" s="71"/>
      <c r="H197" s="71"/>
      <c r="I197" s="71"/>
      <c r="J197" s="71"/>
      <c r="K197" s="34" t="s">
        <v>68</v>
      </c>
      <c r="L197" s="70">
        <f>VLOOKUP(E197,'Drop-down'!$B$4:$C$6,2,)</f>
        <v>2</v>
      </c>
      <c r="M197" s="70" t="e">
        <f>VLOOKUP(F197,'Drop-down'!$B$9:$C$14,2,FALSE)</f>
        <v>#N/A</v>
      </c>
      <c r="N197" s="70" t="e">
        <f t="shared" si="3"/>
        <v>#N/A</v>
      </c>
    </row>
    <row r="198" spans="1:14" s="5" customFormat="1" ht="43.5" outlineLevel="1">
      <c r="A198" s="28" t="s">
        <v>1493</v>
      </c>
      <c r="B198" s="23" t="s">
        <v>18</v>
      </c>
      <c r="C198" s="12" t="s">
        <v>1465</v>
      </c>
      <c r="D198" s="12" t="s">
        <v>1494</v>
      </c>
      <c r="E198" s="43" t="s">
        <v>7</v>
      </c>
      <c r="F198" s="71"/>
      <c r="G198" s="71"/>
      <c r="H198" s="71"/>
      <c r="I198" s="71"/>
      <c r="J198" s="71"/>
      <c r="K198" s="34" t="s">
        <v>68</v>
      </c>
      <c r="L198" s="70">
        <f>VLOOKUP(E198,'Drop-down'!$B$4:$C$6,2,)</f>
        <v>2</v>
      </c>
      <c r="M198" s="70" t="e">
        <f>VLOOKUP(F198,'Drop-down'!$B$9:$C$14,2,FALSE)</f>
        <v>#N/A</v>
      </c>
      <c r="N198" s="70" t="e">
        <f t="shared" si="3"/>
        <v>#N/A</v>
      </c>
    </row>
    <row r="199" spans="1:14" s="5" customFormat="1" ht="43.5" outlineLevel="1">
      <c r="A199" s="28" t="s">
        <v>1495</v>
      </c>
      <c r="B199" s="23" t="s">
        <v>18</v>
      </c>
      <c r="C199" s="12" t="s">
        <v>1465</v>
      </c>
      <c r="D199" s="12" t="s">
        <v>1496</v>
      </c>
      <c r="E199" s="43" t="s">
        <v>7</v>
      </c>
      <c r="F199" s="71"/>
      <c r="G199" s="71"/>
      <c r="H199" s="71"/>
      <c r="I199" s="71"/>
      <c r="J199" s="71"/>
      <c r="K199" s="34" t="s">
        <v>68</v>
      </c>
      <c r="L199" s="70">
        <f>VLOOKUP(E199,'Drop-down'!$B$4:$C$6,2,)</f>
        <v>2</v>
      </c>
      <c r="M199" s="70" t="e">
        <f>VLOOKUP(F199,'Drop-down'!$B$9:$C$14,2,FALSE)</f>
        <v>#N/A</v>
      </c>
      <c r="N199" s="70" t="e">
        <f t="shared" si="3"/>
        <v>#N/A</v>
      </c>
    </row>
    <row r="200" spans="1:14" s="5" customFormat="1" ht="43.5" outlineLevel="1">
      <c r="A200" s="28" t="s">
        <v>1497</v>
      </c>
      <c r="B200" s="23" t="s">
        <v>18</v>
      </c>
      <c r="C200" s="12" t="s">
        <v>1465</v>
      </c>
      <c r="D200" s="12" t="s">
        <v>1498</v>
      </c>
      <c r="E200" s="43" t="s">
        <v>8</v>
      </c>
      <c r="F200" s="71"/>
      <c r="G200" s="71"/>
      <c r="H200" s="71"/>
      <c r="I200" s="71"/>
      <c r="J200" s="71"/>
      <c r="K200" s="34" t="s">
        <v>68</v>
      </c>
      <c r="L200" s="70">
        <f>VLOOKUP(E200,'Drop-down'!$B$4:$C$6,2,)</f>
        <v>1</v>
      </c>
      <c r="M200" s="70" t="e">
        <f>VLOOKUP(F200,'Drop-down'!$B$9:$C$14,2,FALSE)</f>
        <v>#N/A</v>
      </c>
      <c r="N200" s="70" t="e">
        <f t="shared" si="3"/>
        <v>#N/A</v>
      </c>
    </row>
    <row r="201" spans="1:14" s="5" customFormat="1" ht="43.5" outlineLevel="1">
      <c r="A201" s="28" t="s">
        <v>1499</v>
      </c>
      <c r="B201" s="23" t="s">
        <v>18</v>
      </c>
      <c r="C201" s="12" t="s">
        <v>1465</v>
      </c>
      <c r="D201" s="12" t="s">
        <v>1500</v>
      </c>
      <c r="E201" s="43" t="s">
        <v>7</v>
      </c>
      <c r="F201" s="71"/>
      <c r="G201" s="71"/>
      <c r="H201" s="71"/>
      <c r="I201" s="71"/>
      <c r="J201" s="71"/>
      <c r="K201" s="34" t="s">
        <v>68</v>
      </c>
      <c r="L201" s="70">
        <f>VLOOKUP(E201,'Drop-down'!$B$4:$C$6,2,)</f>
        <v>2</v>
      </c>
      <c r="M201" s="70" t="e">
        <f>VLOOKUP(F201,'Drop-down'!$B$9:$C$14,2,FALSE)</f>
        <v>#N/A</v>
      </c>
      <c r="N201" s="70" t="e">
        <f t="shared" si="3"/>
        <v>#N/A</v>
      </c>
    </row>
    <row r="202" spans="1:14" s="5" customFormat="1" ht="43.5" outlineLevel="1">
      <c r="A202" s="28" t="s">
        <v>1501</v>
      </c>
      <c r="B202" s="23" t="s">
        <v>18</v>
      </c>
      <c r="C202" s="12" t="s">
        <v>1465</v>
      </c>
      <c r="D202" s="12" t="s">
        <v>1502</v>
      </c>
      <c r="E202" s="43" t="s">
        <v>7</v>
      </c>
      <c r="F202" s="71"/>
      <c r="G202" s="71"/>
      <c r="H202" s="71"/>
      <c r="I202" s="71"/>
      <c r="J202" s="71"/>
      <c r="K202" s="34" t="s">
        <v>68</v>
      </c>
      <c r="L202" s="70">
        <f>VLOOKUP(E202,'Drop-down'!$B$4:$C$6,2,)</f>
        <v>2</v>
      </c>
      <c r="M202" s="70" t="e">
        <f>VLOOKUP(F202,'Drop-down'!$B$9:$C$14,2,FALSE)</f>
        <v>#N/A</v>
      </c>
      <c r="N202" s="70" t="e">
        <f t="shared" si="3"/>
        <v>#N/A</v>
      </c>
    </row>
    <row r="203" spans="1:14" s="5" customFormat="1" ht="43.5" outlineLevel="1">
      <c r="A203" s="28" t="s">
        <v>1503</v>
      </c>
      <c r="B203" s="23" t="s">
        <v>18</v>
      </c>
      <c r="C203" s="12" t="s">
        <v>1465</v>
      </c>
      <c r="D203" s="12" t="s">
        <v>1504</v>
      </c>
      <c r="E203" s="43" t="s">
        <v>7</v>
      </c>
      <c r="F203" s="71"/>
      <c r="G203" s="71"/>
      <c r="H203" s="71"/>
      <c r="I203" s="71"/>
      <c r="J203" s="71"/>
      <c r="K203" s="34" t="s">
        <v>68</v>
      </c>
      <c r="L203" s="70">
        <f>VLOOKUP(E203,'Drop-down'!$B$4:$C$6,2,)</f>
        <v>2</v>
      </c>
      <c r="M203" s="70" t="e">
        <f>VLOOKUP(F203,'Drop-down'!$B$9:$C$14,2,FALSE)</f>
        <v>#N/A</v>
      </c>
      <c r="N203" s="70" t="e">
        <f t="shared" si="3"/>
        <v>#N/A</v>
      </c>
    </row>
    <row r="204" spans="1:14" s="5" customFormat="1" ht="43.5" outlineLevel="1">
      <c r="A204" s="28" t="s">
        <v>1505</v>
      </c>
      <c r="B204" s="23" t="s">
        <v>18</v>
      </c>
      <c r="C204" s="12" t="s">
        <v>1465</v>
      </c>
      <c r="D204" s="12" t="s">
        <v>1506</v>
      </c>
      <c r="E204" s="43" t="s">
        <v>6</v>
      </c>
      <c r="F204" s="71"/>
      <c r="G204" s="71"/>
      <c r="H204" s="71"/>
      <c r="I204" s="71"/>
      <c r="J204" s="71"/>
      <c r="K204" s="34" t="s">
        <v>68</v>
      </c>
      <c r="L204" s="70">
        <f>VLOOKUP(E204,'Drop-down'!$B$4:$C$6,2,)</f>
        <v>3</v>
      </c>
      <c r="M204" s="70" t="e">
        <f>VLOOKUP(F204,'Drop-down'!$B$9:$C$14,2,FALSE)</f>
        <v>#N/A</v>
      </c>
      <c r="N204" s="70" t="e">
        <f t="shared" si="3"/>
        <v>#N/A</v>
      </c>
    </row>
    <row r="205" spans="1:14" s="5" customFormat="1" ht="43.5" outlineLevel="1">
      <c r="A205" s="28" t="s">
        <v>1507</v>
      </c>
      <c r="B205" s="23" t="s">
        <v>18</v>
      </c>
      <c r="C205" s="12" t="s">
        <v>1465</v>
      </c>
      <c r="D205" s="12" t="s">
        <v>1508</v>
      </c>
      <c r="E205" s="43" t="s">
        <v>6</v>
      </c>
      <c r="F205" s="71"/>
      <c r="G205" s="71"/>
      <c r="H205" s="71"/>
      <c r="I205" s="71"/>
      <c r="J205" s="71"/>
      <c r="K205" s="34" t="s">
        <v>68</v>
      </c>
      <c r="L205" s="70">
        <f>VLOOKUP(E205,'Drop-down'!$B$4:$C$6,2,)</f>
        <v>3</v>
      </c>
      <c r="M205" s="70" t="e">
        <f>VLOOKUP(F205,'Drop-down'!$B$9:$C$14,2,FALSE)</f>
        <v>#N/A</v>
      </c>
      <c r="N205" s="70" t="e">
        <f t="shared" si="3"/>
        <v>#N/A</v>
      </c>
    </row>
    <row r="206" spans="1:14" s="5" customFormat="1" ht="43.5" outlineLevel="1">
      <c r="A206" s="28" t="s">
        <v>1509</v>
      </c>
      <c r="B206" s="23" t="s">
        <v>18</v>
      </c>
      <c r="C206" s="12" t="s">
        <v>1465</v>
      </c>
      <c r="D206" s="12" t="s">
        <v>1510</v>
      </c>
      <c r="E206" s="43" t="s">
        <v>6</v>
      </c>
      <c r="F206" s="71"/>
      <c r="G206" s="71"/>
      <c r="H206" s="71"/>
      <c r="I206" s="71"/>
      <c r="J206" s="71"/>
      <c r="K206" s="34" t="s">
        <v>68</v>
      </c>
      <c r="L206" s="70">
        <f>VLOOKUP(E206,'Drop-down'!$B$4:$C$6,2,)</f>
        <v>3</v>
      </c>
      <c r="M206" s="70" t="e">
        <f>VLOOKUP(F206,'Drop-down'!$B$9:$C$14,2,FALSE)</f>
        <v>#N/A</v>
      </c>
      <c r="N206" s="70" t="e">
        <f t="shared" si="3"/>
        <v>#N/A</v>
      </c>
    </row>
    <row r="207" spans="1:14" s="5" customFormat="1" ht="43.5" outlineLevel="1">
      <c r="A207" s="28" t="s">
        <v>1511</v>
      </c>
      <c r="B207" s="23" t="s">
        <v>18</v>
      </c>
      <c r="C207" s="12" t="s">
        <v>1465</v>
      </c>
      <c r="D207" s="12" t="s">
        <v>1512</v>
      </c>
      <c r="E207" s="43" t="s">
        <v>6</v>
      </c>
      <c r="F207" s="71"/>
      <c r="G207" s="71"/>
      <c r="H207" s="71"/>
      <c r="I207" s="71"/>
      <c r="J207" s="71"/>
      <c r="K207" s="34" t="s">
        <v>68</v>
      </c>
      <c r="L207" s="70">
        <f>VLOOKUP(E207,'Drop-down'!$B$4:$C$6,2,)</f>
        <v>3</v>
      </c>
      <c r="M207" s="70" t="e">
        <f>VLOOKUP(F207,'Drop-down'!$B$9:$C$14,2,FALSE)</f>
        <v>#N/A</v>
      </c>
      <c r="N207" s="70" t="e">
        <f t="shared" si="3"/>
        <v>#N/A</v>
      </c>
    </row>
    <row r="208" spans="1:14" s="5" customFormat="1" ht="43.5">
      <c r="A208" s="27" t="s">
        <v>1513</v>
      </c>
      <c r="B208" s="26" t="s">
        <v>18</v>
      </c>
      <c r="C208" s="26" t="s">
        <v>1514</v>
      </c>
      <c r="D208" s="26" t="s">
        <v>1515</v>
      </c>
      <c r="E208" s="26" t="s">
        <v>6</v>
      </c>
      <c r="F208" s="71"/>
      <c r="G208" s="71"/>
      <c r="H208" s="71"/>
      <c r="I208" s="71"/>
      <c r="J208" s="71"/>
      <c r="K208" s="34" t="s">
        <v>68</v>
      </c>
      <c r="L208" s="70">
        <f>VLOOKUP(E208,'Drop-down'!$B$4:$C$6,2,)</f>
        <v>3</v>
      </c>
      <c r="M208" s="70" t="e">
        <f>VLOOKUP(F208,'Drop-down'!$B$9:$C$14,2,FALSE)</f>
        <v>#N/A</v>
      </c>
      <c r="N208" s="70" t="e">
        <f t="shared" si="3"/>
        <v>#N/A</v>
      </c>
    </row>
    <row r="209" spans="1:14" s="5" customFormat="1" ht="43.5" outlineLevel="1">
      <c r="A209" s="28" t="s">
        <v>1516</v>
      </c>
      <c r="B209" s="23" t="s">
        <v>18</v>
      </c>
      <c r="C209" s="12" t="s">
        <v>1514</v>
      </c>
      <c r="D209" s="12" t="s">
        <v>1517</v>
      </c>
      <c r="E209" s="43" t="s">
        <v>6</v>
      </c>
      <c r="F209" s="71"/>
      <c r="G209" s="71"/>
      <c r="H209" s="71"/>
      <c r="I209" s="71"/>
      <c r="J209" s="71"/>
      <c r="K209" s="34" t="s">
        <v>68</v>
      </c>
      <c r="L209" s="70">
        <f>VLOOKUP(E209,'Drop-down'!$B$4:$C$6,2,)</f>
        <v>3</v>
      </c>
      <c r="M209" s="70" t="e">
        <f>VLOOKUP(F209,'Drop-down'!$B$9:$C$14,2,FALSE)</f>
        <v>#N/A</v>
      </c>
      <c r="N209" s="70" t="e">
        <f t="shared" si="3"/>
        <v>#N/A</v>
      </c>
    </row>
    <row r="210" spans="1:14" s="5" customFormat="1" ht="43.5" outlineLevel="1">
      <c r="A210" s="28" t="s">
        <v>1518</v>
      </c>
      <c r="B210" s="23" t="s">
        <v>18</v>
      </c>
      <c r="C210" s="12" t="s">
        <v>1514</v>
      </c>
      <c r="D210" s="12" t="s">
        <v>1519</v>
      </c>
      <c r="E210" s="43" t="s">
        <v>6</v>
      </c>
      <c r="F210" s="71"/>
      <c r="G210" s="71"/>
      <c r="H210" s="71"/>
      <c r="I210" s="71"/>
      <c r="J210" s="71"/>
      <c r="K210" s="34" t="s">
        <v>68</v>
      </c>
      <c r="L210" s="70">
        <f>VLOOKUP(E210,'Drop-down'!$B$4:$C$6,2,)</f>
        <v>3</v>
      </c>
      <c r="M210" s="70" t="e">
        <f>VLOOKUP(F210,'Drop-down'!$B$9:$C$14,2,FALSE)</f>
        <v>#N/A</v>
      </c>
      <c r="N210" s="70" t="e">
        <f t="shared" si="3"/>
        <v>#N/A</v>
      </c>
    </row>
    <row r="211" spans="1:14" s="5" customFormat="1" ht="43.5" outlineLevel="1">
      <c r="A211" s="28" t="s">
        <v>1520</v>
      </c>
      <c r="B211" s="23" t="s">
        <v>18</v>
      </c>
      <c r="C211" s="12" t="s">
        <v>1514</v>
      </c>
      <c r="D211" s="12" t="s">
        <v>1521</v>
      </c>
      <c r="E211" s="43" t="s">
        <v>6</v>
      </c>
      <c r="F211" s="71"/>
      <c r="G211" s="71"/>
      <c r="H211" s="71"/>
      <c r="I211" s="71"/>
      <c r="J211" s="71"/>
      <c r="K211" s="34" t="s">
        <v>68</v>
      </c>
      <c r="L211" s="70">
        <f>VLOOKUP(E211,'Drop-down'!$B$4:$C$6,2,)</f>
        <v>3</v>
      </c>
      <c r="M211" s="70" t="e">
        <f>VLOOKUP(F211,'Drop-down'!$B$9:$C$14,2,FALSE)</f>
        <v>#N/A</v>
      </c>
      <c r="N211" s="70" t="e">
        <f t="shared" si="3"/>
        <v>#N/A</v>
      </c>
    </row>
    <row r="212" spans="1:14" s="5" customFormat="1" ht="43.5" outlineLevel="1">
      <c r="A212" s="28" t="s">
        <v>1522</v>
      </c>
      <c r="B212" s="23" t="s">
        <v>18</v>
      </c>
      <c r="C212" s="12" t="s">
        <v>1514</v>
      </c>
      <c r="D212" s="12" t="s">
        <v>1523</v>
      </c>
      <c r="E212" s="43" t="s">
        <v>6</v>
      </c>
      <c r="F212" s="71"/>
      <c r="G212" s="71"/>
      <c r="H212" s="71"/>
      <c r="I212" s="71"/>
      <c r="J212" s="71"/>
      <c r="K212" s="34" t="s">
        <v>68</v>
      </c>
      <c r="L212" s="70">
        <f>VLOOKUP(E212,'Drop-down'!$B$4:$C$6,2,)</f>
        <v>3</v>
      </c>
      <c r="M212" s="70" t="e">
        <f>VLOOKUP(F212,'Drop-down'!$B$9:$C$14,2,FALSE)</f>
        <v>#N/A</v>
      </c>
      <c r="N212" s="70" t="e">
        <f t="shared" si="3"/>
        <v>#N/A</v>
      </c>
    </row>
    <row r="213" spans="1:14" s="5" customFormat="1" ht="43.5" outlineLevel="1">
      <c r="A213" s="28" t="s">
        <v>1524</v>
      </c>
      <c r="B213" s="23" t="s">
        <v>18</v>
      </c>
      <c r="C213" s="12" t="s">
        <v>1514</v>
      </c>
      <c r="D213" s="12" t="s">
        <v>1525</v>
      </c>
      <c r="E213" s="43" t="s">
        <v>6</v>
      </c>
      <c r="F213" s="71"/>
      <c r="G213" s="71"/>
      <c r="H213" s="71"/>
      <c r="I213" s="71"/>
      <c r="J213" s="71"/>
      <c r="K213" s="34" t="s">
        <v>68</v>
      </c>
      <c r="L213" s="70">
        <f>VLOOKUP(E213,'Drop-down'!$B$4:$C$6,2,)</f>
        <v>3</v>
      </c>
      <c r="M213" s="70" t="e">
        <f>VLOOKUP(F213,'Drop-down'!$B$9:$C$14,2,FALSE)</f>
        <v>#N/A</v>
      </c>
      <c r="N213" s="70" t="e">
        <f t="shared" si="3"/>
        <v>#N/A</v>
      </c>
    </row>
    <row r="214" spans="1:14" s="5" customFormat="1" ht="43.5" outlineLevel="1">
      <c r="A214" s="28" t="s">
        <v>1526</v>
      </c>
      <c r="B214" s="23" t="s">
        <v>18</v>
      </c>
      <c r="C214" s="12" t="s">
        <v>1514</v>
      </c>
      <c r="D214" s="12" t="s">
        <v>1527</v>
      </c>
      <c r="E214" s="43" t="s">
        <v>6</v>
      </c>
      <c r="F214" s="71"/>
      <c r="G214" s="71"/>
      <c r="H214" s="71"/>
      <c r="I214" s="71"/>
      <c r="J214" s="71"/>
      <c r="K214" s="34" t="s">
        <v>68</v>
      </c>
      <c r="L214" s="70">
        <f>VLOOKUP(E214,'Drop-down'!$B$4:$C$6,2,)</f>
        <v>3</v>
      </c>
      <c r="M214" s="70" t="e">
        <f>VLOOKUP(F214,'Drop-down'!$B$9:$C$14,2,FALSE)</f>
        <v>#N/A</v>
      </c>
      <c r="N214" s="70" t="e">
        <f t="shared" si="3"/>
        <v>#N/A</v>
      </c>
    </row>
    <row r="215" spans="1:14" s="5" customFormat="1" ht="43.5" outlineLevel="1">
      <c r="A215" s="28" t="s">
        <v>1528</v>
      </c>
      <c r="B215" s="23" t="s">
        <v>18</v>
      </c>
      <c r="C215" s="12" t="s">
        <v>1514</v>
      </c>
      <c r="D215" s="12" t="s">
        <v>1529</v>
      </c>
      <c r="E215" s="43" t="s">
        <v>6</v>
      </c>
      <c r="F215" s="71"/>
      <c r="G215" s="71"/>
      <c r="H215" s="71"/>
      <c r="I215" s="71"/>
      <c r="J215" s="71"/>
      <c r="K215" s="34" t="s">
        <v>68</v>
      </c>
      <c r="L215" s="70">
        <f>VLOOKUP(E215,'Drop-down'!$B$4:$C$6,2,)</f>
        <v>3</v>
      </c>
      <c r="M215" s="70" t="e">
        <f>VLOOKUP(F215,'Drop-down'!$B$9:$C$14,2,FALSE)</f>
        <v>#N/A</v>
      </c>
      <c r="N215" s="70" t="e">
        <f t="shared" si="3"/>
        <v>#N/A</v>
      </c>
    </row>
    <row r="216" spans="1:14" s="5" customFormat="1" ht="43.5" outlineLevel="1">
      <c r="A216" s="28" t="s">
        <v>1530</v>
      </c>
      <c r="B216" s="23" t="s">
        <v>18</v>
      </c>
      <c r="C216" s="12" t="s">
        <v>1514</v>
      </c>
      <c r="D216" s="12" t="s">
        <v>1531</v>
      </c>
      <c r="E216" s="43" t="s">
        <v>6</v>
      </c>
      <c r="F216" s="71"/>
      <c r="G216" s="71"/>
      <c r="H216" s="71"/>
      <c r="I216" s="71"/>
      <c r="J216" s="71"/>
      <c r="K216" s="34" t="s">
        <v>68</v>
      </c>
      <c r="L216" s="70">
        <f>VLOOKUP(E216,'Drop-down'!$B$4:$C$6,2,)</f>
        <v>3</v>
      </c>
      <c r="M216" s="70" t="e">
        <f>VLOOKUP(F216,'Drop-down'!$B$9:$C$14,2,FALSE)</f>
        <v>#N/A</v>
      </c>
      <c r="N216" s="70" t="e">
        <f t="shared" si="3"/>
        <v>#N/A</v>
      </c>
    </row>
    <row r="217" spans="1:14" s="5" customFormat="1" ht="43.5" outlineLevel="1">
      <c r="A217" s="28" t="s">
        <v>1532</v>
      </c>
      <c r="B217" s="23" t="s">
        <v>18</v>
      </c>
      <c r="C217" s="12" t="s">
        <v>1514</v>
      </c>
      <c r="D217" s="57" t="s">
        <v>1533</v>
      </c>
      <c r="E217" s="43" t="s">
        <v>6</v>
      </c>
      <c r="F217" s="71"/>
      <c r="G217" s="71"/>
      <c r="H217" s="71"/>
      <c r="I217" s="71"/>
      <c r="J217" s="71"/>
      <c r="K217" s="34" t="s">
        <v>68</v>
      </c>
      <c r="L217" s="70">
        <f>VLOOKUP(E217,'Drop-down'!$B$4:$C$6,2,)</f>
        <v>3</v>
      </c>
      <c r="M217" s="70" t="e">
        <f>VLOOKUP(F217,'Drop-down'!$B$9:$C$14,2,FALSE)</f>
        <v>#N/A</v>
      </c>
      <c r="N217" s="70" t="e">
        <f t="shared" si="3"/>
        <v>#N/A</v>
      </c>
    </row>
    <row r="218" spans="1:14" s="5" customFormat="1" ht="43.5" outlineLevel="1">
      <c r="A218" s="28" t="s">
        <v>1534</v>
      </c>
      <c r="B218" s="23" t="s">
        <v>18</v>
      </c>
      <c r="C218" s="12" t="s">
        <v>1514</v>
      </c>
      <c r="D218" s="12" t="s">
        <v>1535</v>
      </c>
      <c r="E218" s="43" t="s">
        <v>6</v>
      </c>
      <c r="F218" s="71"/>
      <c r="G218" s="71"/>
      <c r="H218" s="71"/>
      <c r="I218" s="71"/>
      <c r="J218" s="71"/>
      <c r="K218" s="34" t="s">
        <v>68</v>
      </c>
      <c r="L218" s="70">
        <f>VLOOKUP(E218,'Drop-down'!$B$4:$C$6,2,)</f>
        <v>3</v>
      </c>
      <c r="M218" s="70" t="e">
        <f>VLOOKUP(F218,'Drop-down'!$B$9:$C$14,2,FALSE)</f>
        <v>#N/A</v>
      </c>
      <c r="N218" s="70" t="e">
        <f t="shared" si="3"/>
        <v>#N/A</v>
      </c>
    </row>
    <row r="219" spans="1:14" s="5" customFormat="1" ht="60.95" customHeight="1">
      <c r="A219" s="27" t="s">
        <v>1536</v>
      </c>
      <c r="B219" s="26" t="s">
        <v>18</v>
      </c>
      <c r="C219" s="26" t="s">
        <v>1537</v>
      </c>
      <c r="D219" s="26" t="s">
        <v>1538</v>
      </c>
      <c r="E219" s="26" t="s">
        <v>6</v>
      </c>
      <c r="F219" s="71"/>
      <c r="G219" s="71"/>
      <c r="H219" s="71"/>
      <c r="I219" s="71"/>
      <c r="J219" s="71"/>
      <c r="K219" s="34" t="s">
        <v>68</v>
      </c>
      <c r="L219" s="70">
        <f>VLOOKUP(E219,'Drop-down'!$B$4:$C$6,2,)</f>
        <v>3</v>
      </c>
      <c r="M219" s="70" t="e">
        <f>VLOOKUP(F219,'Drop-down'!$B$9:$C$14,2,FALSE)</f>
        <v>#N/A</v>
      </c>
      <c r="N219" s="70" t="e">
        <f t="shared" si="3"/>
        <v>#N/A</v>
      </c>
    </row>
    <row r="220" spans="1:14" s="5" customFormat="1" ht="43.5" outlineLevel="1">
      <c r="A220" s="28" t="s">
        <v>1539</v>
      </c>
      <c r="B220" s="23" t="s">
        <v>18</v>
      </c>
      <c r="C220" s="12" t="s">
        <v>1537</v>
      </c>
      <c r="D220" s="12" t="s">
        <v>1540</v>
      </c>
      <c r="E220" s="43" t="s">
        <v>6</v>
      </c>
      <c r="F220" s="71"/>
      <c r="G220" s="71"/>
      <c r="H220" s="71"/>
      <c r="I220" s="71"/>
      <c r="J220" s="71"/>
      <c r="K220" s="34" t="s">
        <v>68</v>
      </c>
      <c r="L220" s="70">
        <f>VLOOKUP(E220,'Drop-down'!$B$4:$C$6,2,)</f>
        <v>3</v>
      </c>
      <c r="M220" s="70" t="e">
        <f>VLOOKUP(F220,'Drop-down'!$B$9:$C$14,2,FALSE)</f>
        <v>#N/A</v>
      </c>
      <c r="N220" s="70" t="e">
        <f t="shared" si="3"/>
        <v>#N/A</v>
      </c>
    </row>
    <row r="221" spans="1:14" s="5" customFormat="1" ht="57.95" outlineLevel="1">
      <c r="A221" s="28" t="s">
        <v>1541</v>
      </c>
      <c r="B221" s="23" t="s">
        <v>18</v>
      </c>
      <c r="C221" s="12" t="s">
        <v>1537</v>
      </c>
      <c r="D221" s="12" t="s">
        <v>1542</v>
      </c>
      <c r="E221" s="43" t="s">
        <v>6</v>
      </c>
      <c r="F221" s="71"/>
      <c r="G221" s="71"/>
      <c r="H221" s="71"/>
      <c r="I221" s="71"/>
      <c r="J221" s="71"/>
      <c r="K221" s="34" t="s">
        <v>68</v>
      </c>
      <c r="L221" s="70">
        <f>VLOOKUP(E221,'Drop-down'!$B$4:$C$6,2,)</f>
        <v>3</v>
      </c>
      <c r="M221" s="70" t="e">
        <f>VLOOKUP(F221,'Drop-down'!$B$9:$C$14,2,FALSE)</f>
        <v>#N/A</v>
      </c>
      <c r="N221" s="70" t="e">
        <f t="shared" si="3"/>
        <v>#N/A</v>
      </c>
    </row>
    <row r="222" spans="1:14" s="5" customFormat="1" ht="43.5" outlineLevel="1">
      <c r="A222" s="28" t="s">
        <v>1543</v>
      </c>
      <c r="B222" s="23" t="s">
        <v>18</v>
      </c>
      <c r="C222" s="12" t="s">
        <v>1537</v>
      </c>
      <c r="D222" s="12" t="s">
        <v>1544</v>
      </c>
      <c r="E222" s="43" t="s">
        <v>6</v>
      </c>
      <c r="F222" s="71"/>
      <c r="G222" s="71"/>
      <c r="H222" s="71"/>
      <c r="I222" s="71"/>
      <c r="J222" s="71"/>
      <c r="K222" s="34" t="s">
        <v>68</v>
      </c>
      <c r="L222" s="70">
        <f>VLOOKUP(E222,'Drop-down'!$B$4:$C$6,2,)</f>
        <v>3</v>
      </c>
      <c r="M222" s="70" t="e">
        <f>VLOOKUP(F222,'Drop-down'!$B$9:$C$14,2,FALSE)</f>
        <v>#N/A</v>
      </c>
      <c r="N222" s="70" t="e">
        <f t="shared" si="3"/>
        <v>#N/A</v>
      </c>
    </row>
    <row r="223" spans="1:14" s="5" customFormat="1" ht="43.5" outlineLevel="1">
      <c r="A223" s="28" t="s">
        <v>1545</v>
      </c>
      <c r="B223" s="23" t="s">
        <v>18</v>
      </c>
      <c r="C223" s="12" t="s">
        <v>1537</v>
      </c>
      <c r="D223" s="12" t="s">
        <v>1546</v>
      </c>
      <c r="E223" s="43" t="s">
        <v>6</v>
      </c>
      <c r="F223" s="71"/>
      <c r="G223" s="71"/>
      <c r="H223" s="71"/>
      <c r="I223" s="71"/>
      <c r="J223" s="71"/>
      <c r="K223" s="34" t="s">
        <v>68</v>
      </c>
      <c r="L223" s="70">
        <f>VLOOKUP(E223,'Drop-down'!$B$4:$C$6,2,)</f>
        <v>3</v>
      </c>
      <c r="M223" s="70" t="e">
        <f>VLOOKUP(F223,'Drop-down'!$B$9:$C$14,2,FALSE)</f>
        <v>#N/A</v>
      </c>
      <c r="N223" s="70" t="e">
        <f t="shared" si="3"/>
        <v>#N/A</v>
      </c>
    </row>
    <row r="224" spans="1:14" s="5" customFormat="1" ht="43.5" outlineLevel="1">
      <c r="A224" s="28" t="s">
        <v>1547</v>
      </c>
      <c r="B224" s="23" t="s">
        <v>18</v>
      </c>
      <c r="C224" s="12" t="s">
        <v>1537</v>
      </c>
      <c r="D224" s="12" t="s">
        <v>1548</v>
      </c>
      <c r="E224" s="43" t="s">
        <v>6</v>
      </c>
      <c r="F224" s="71"/>
      <c r="G224" s="71"/>
      <c r="H224" s="71"/>
      <c r="I224" s="71"/>
      <c r="J224" s="71"/>
      <c r="K224" s="34" t="s">
        <v>68</v>
      </c>
      <c r="L224" s="70">
        <f>VLOOKUP(E224,'Drop-down'!$B$4:$C$6,2,)</f>
        <v>3</v>
      </c>
      <c r="M224" s="70" t="e">
        <f>VLOOKUP(F224,'Drop-down'!$B$9:$C$14,2,FALSE)</f>
        <v>#N/A</v>
      </c>
      <c r="N224" s="70" t="e">
        <f t="shared" si="3"/>
        <v>#N/A</v>
      </c>
    </row>
    <row r="225" spans="1:14">
      <c r="A225" s="34" t="s">
        <v>68</v>
      </c>
      <c r="B225" s="34" t="s">
        <v>68</v>
      </c>
      <c r="C225" s="34" t="s">
        <v>68</v>
      </c>
      <c r="D225" s="34" t="s">
        <v>68</v>
      </c>
      <c r="E225" s="34" t="s">
        <v>68</v>
      </c>
      <c r="F225" s="44" t="s">
        <v>68</v>
      </c>
      <c r="G225" s="44" t="s">
        <v>68</v>
      </c>
      <c r="H225" s="44" t="s">
        <v>68</v>
      </c>
      <c r="I225" s="44" t="s">
        <v>68</v>
      </c>
      <c r="J225" s="44" t="s">
        <v>68</v>
      </c>
      <c r="K225" s="34" t="s">
        <v>68</v>
      </c>
      <c r="L225" s="34" t="s">
        <v>68</v>
      </c>
      <c r="M225" s="34" t="s">
        <v>68</v>
      </c>
      <c r="N225" s="89" t="s">
        <v>68</v>
      </c>
    </row>
    <row r="226" spans="1:14">
      <c r="N226" s="70" t="e">
        <f>SUM(N3:N224)</f>
        <v>#N/A</v>
      </c>
    </row>
  </sheetData>
  <sheetProtection algorithmName="SHA-512" hashValue="C5CBVsYwh85XpwO3aieyjEaJlnJNePi+CTW12KJOhF/ezZ9wyTgnwe8Kz7YX71OLpj+B1a8SOQuIfoZnPAxIBQ==" saltValue="H7PjGMjFxtMlAZR9V/CS0Q==" spinCount="100000" sheet="1" objects="1" scenarios="1"/>
  <protectedRanges>
    <protectedRange sqref="F3:J224" name="Range1"/>
  </protectedRanges>
  <mergeCells count="4">
    <mergeCell ref="A1:A2"/>
    <mergeCell ref="B1:B2"/>
    <mergeCell ref="C1:C2"/>
    <mergeCell ref="D1:D2"/>
  </mergeCells>
  <phoneticPr fontId="10" type="noConversion"/>
  <dataValidations count="2">
    <dataValidation type="list" allowBlank="1" showInputMessage="1" showErrorMessage="1" sqref="F3:F224" xr:uid="{22581886-D9E8-4660-AB8C-02740A7FE6F1}">
      <formula1>Responses</formula1>
    </dataValidation>
    <dataValidation type="whole" allowBlank="1" showInputMessage="1" showErrorMessage="1" error="Please enter a number of hours for customization estimate (if applicable)" prompt="Please enter a number of hours for customization estimate (if applicable)" sqref="G3:G224" xr:uid="{50ADE96D-780C-4DB9-8AB2-F16597709262}">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11"/>
  <sheetViews>
    <sheetView zoomScaleNormal="100" workbookViewId="0">
      <pane xSplit="4" ySplit="2" topLeftCell="E3" activePane="bottomRight" state="frozen"/>
      <selection pane="bottomRight" activeCell="P34" sqref="P34"/>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5.5703125" style="1" customWidth="1"/>
    <col min="4" max="4" width="66.42578125" customWidth="1"/>
    <col min="5" max="5" width="20.5703125" hidden="1" customWidth="1"/>
    <col min="6" max="10" width="18.140625" style="57" customWidth="1"/>
    <col min="11" max="11" width="1.140625" customWidth="1"/>
    <col min="12" max="12" width="0" hidden="1" customWidth="1"/>
    <col min="13" max="13" width="10.8554687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44" t="s">
        <v>68</v>
      </c>
      <c r="L2" s="69" t="s">
        <v>2</v>
      </c>
      <c r="M2" s="69" t="s">
        <v>69</v>
      </c>
      <c r="N2" s="69" t="s">
        <v>70</v>
      </c>
    </row>
    <row r="3" spans="1:14" s="1" customFormat="1" ht="43.5">
      <c r="A3" s="26" t="s">
        <v>1549</v>
      </c>
      <c r="B3" s="26" t="s">
        <v>1550</v>
      </c>
      <c r="C3" s="26" t="s">
        <v>1551</v>
      </c>
      <c r="D3" s="26" t="s">
        <v>1552</v>
      </c>
      <c r="E3" s="26" t="s">
        <v>6</v>
      </c>
      <c r="F3" s="71"/>
      <c r="G3" s="71"/>
      <c r="H3" s="71"/>
      <c r="I3" s="71"/>
      <c r="J3" s="71"/>
      <c r="K3" s="44" t="s">
        <v>68</v>
      </c>
      <c r="L3" s="70">
        <f>VLOOKUP(E3,'Drop-down'!$B$4:$C$6,2,)</f>
        <v>3</v>
      </c>
      <c r="M3" s="70" t="e">
        <f>VLOOKUP(F3,'Drop-down'!$B$9:$C$14,2,FALSE)</f>
        <v>#N/A</v>
      </c>
      <c r="N3" s="70" t="e">
        <f>M3*L3</f>
        <v>#N/A</v>
      </c>
    </row>
    <row r="4" spans="1:14" s="1" customFormat="1" ht="43.5" outlineLevel="1">
      <c r="A4" s="28" t="s">
        <v>1553</v>
      </c>
      <c r="B4" s="12" t="s">
        <v>1550</v>
      </c>
      <c r="C4" s="29" t="s">
        <v>1551</v>
      </c>
      <c r="D4" s="29" t="s">
        <v>1554</v>
      </c>
      <c r="E4" s="23" t="s">
        <v>6</v>
      </c>
      <c r="F4" s="71"/>
      <c r="G4" s="71"/>
      <c r="H4" s="71"/>
      <c r="I4" s="71"/>
      <c r="J4" s="71"/>
      <c r="K4" s="44" t="s">
        <v>68</v>
      </c>
      <c r="L4" s="70">
        <f>VLOOKUP(E4,'Drop-down'!$B$4:$C$6,2,)</f>
        <v>3</v>
      </c>
      <c r="M4" s="70" t="e">
        <f>VLOOKUP(F4,'Drop-down'!$B$9:$C$14,2,FALSE)</f>
        <v>#N/A</v>
      </c>
      <c r="N4" s="70" t="e">
        <f t="shared" ref="N4:N38" si="0">M4*L4</f>
        <v>#N/A</v>
      </c>
    </row>
    <row r="5" spans="1:14" s="1" customFormat="1" ht="43.5" outlineLevel="1">
      <c r="A5" s="28" t="s">
        <v>1555</v>
      </c>
      <c r="B5" s="12" t="s">
        <v>1550</v>
      </c>
      <c r="C5" s="29" t="s">
        <v>1551</v>
      </c>
      <c r="D5" s="29" t="s">
        <v>1556</v>
      </c>
      <c r="E5" s="23" t="s">
        <v>6</v>
      </c>
      <c r="F5" s="71"/>
      <c r="G5" s="71"/>
      <c r="H5" s="71"/>
      <c r="I5" s="71"/>
      <c r="J5" s="71"/>
      <c r="K5" s="44" t="s">
        <v>68</v>
      </c>
      <c r="L5" s="70">
        <f>VLOOKUP(E5,'Drop-down'!$B$4:$C$6,2,)</f>
        <v>3</v>
      </c>
      <c r="M5" s="70" t="e">
        <f>VLOOKUP(F5,'Drop-down'!$B$9:$C$14,2,FALSE)</f>
        <v>#N/A</v>
      </c>
      <c r="N5" s="70" t="e">
        <f t="shared" si="0"/>
        <v>#N/A</v>
      </c>
    </row>
    <row r="6" spans="1:14" s="1" customFormat="1" ht="43.5" outlineLevel="1">
      <c r="A6" s="28" t="s">
        <v>1557</v>
      </c>
      <c r="B6" s="12" t="s">
        <v>1550</v>
      </c>
      <c r="C6" s="29" t="s">
        <v>1551</v>
      </c>
      <c r="D6" s="29" t="s">
        <v>1558</v>
      </c>
      <c r="E6" s="29" t="s">
        <v>6</v>
      </c>
      <c r="F6" s="71"/>
      <c r="G6" s="71"/>
      <c r="H6" s="71"/>
      <c r="I6" s="71"/>
      <c r="J6" s="71"/>
      <c r="K6" s="44" t="s">
        <v>68</v>
      </c>
      <c r="L6" s="70">
        <f>VLOOKUP(E6,'Drop-down'!$B$4:$C$6,2,)</f>
        <v>3</v>
      </c>
      <c r="M6" s="70" t="e">
        <f>VLOOKUP(F6,'Drop-down'!$B$9:$C$14,2,FALSE)</f>
        <v>#N/A</v>
      </c>
      <c r="N6" s="70" t="e">
        <f t="shared" si="0"/>
        <v>#N/A</v>
      </c>
    </row>
    <row r="7" spans="1:14" s="1" customFormat="1" ht="43.5" outlineLevel="1">
      <c r="A7" s="28" t="s">
        <v>1559</v>
      </c>
      <c r="B7" s="29" t="s">
        <v>1550</v>
      </c>
      <c r="C7" s="29" t="s">
        <v>1551</v>
      </c>
      <c r="D7" s="29" t="s">
        <v>1560</v>
      </c>
      <c r="E7" s="29" t="s">
        <v>6</v>
      </c>
      <c r="F7" s="71"/>
      <c r="G7" s="71"/>
      <c r="H7" s="71"/>
      <c r="I7" s="71"/>
      <c r="J7" s="71"/>
      <c r="K7" s="44" t="s">
        <v>68</v>
      </c>
      <c r="L7" s="70">
        <f>VLOOKUP(E7,'Drop-down'!$B$4:$C$6,2,)</f>
        <v>3</v>
      </c>
      <c r="M7" s="70" t="e">
        <f>VLOOKUP(F7,'Drop-down'!$B$9:$C$14,2,FALSE)</f>
        <v>#N/A</v>
      </c>
      <c r="N7" s="70" t="e">
        <f t="shared" si="0"/>
        <v>#N/A</v>
      </c>
    </row>
    <row r="8" spans="1:14" s="1" customFormat="1" ht="43.5" outlineLevel="1">
      <c r="A8" s="28" t="s">
        <v>1561</v>
      </c>
      <c r="B8" s="12" t="s">
        <v>1550</v>
      </c>
      <c r="C8" s="29" t="s">
        <v>1551</v>
      </c>
      <c r="D8" s="29" t="s">
        <v>1562</v>
      </c>
      <c r="E8" s="29" t="s">
        <v>6</v>
      </c>
      <c r="F8" s="71"/>
      <c r="G8" s="71"/>
      <c r="H8" s="71"/>
      <c r="I8" s="71"/>
      <c r="J8" s="71"/>
      <c r="K8" s="44" t="s">
        <v>68</v>
      </c>
      <c r="L8" s="70">
        <f>VLOOKUP(E8,'Drop-down'!$B$4:$C$6,2,)</f>
        <v>3</v>
      </c>
      <c r="M8" s="70" t="e">
        <f>VLOOKUP(F8,'Drop-down'!$B$9:$C$14,2,FALSE)</f>
        <v>#N/A</v>
      </c>
      <c r="N8" s="70" t="e">
        <f t="shared" si="0"/>
        <v>#N/A</v>
      </c>
    </row>
    <row r="9" spans="1:14" s="1" customFormat="1" ht="57.95" outlineLevel="1">
      <c r="A9" s="28" t="s">
        <v>1563</v>
      </c>
      <c r="B9" s="12" t="s">
        <v>1550</v>
      </c>
      <c r="C9" s="29" t="s">
        <v>1551</v>
      </c>
      <c r="D9" s="29" t="s">
        <v>1564</v>
      </c>
      <c r="E9" s="29" t="s">
        <v>6</v>
      </c>
      <c r="F9" s="71"/>
      <c r="G9" s="71"/>
      <c r="H9" s="71"/>
      <c r="I9" s="71"/>
      <c r="J9" s="71"/>
      <c r="K9" s="44" t="s">
        <v>68</v>
      </c>
      <c r="L9" s="70">
        <f>VLOOKUP(E9,'Drop-down'!$B$4:$C$6,2,)</f>
        <v>3</v>
      </c>
      <c r="M9" s="70" t="e">
        <f>VLOOKUP(F9,'Drop-down'!$B$9:$C$14,2,FALSE)</f>
        <v>#N/A</v>
      </c>
      <c r="N9" s="70" t="e">
        <f t="shared" si="0"/>
        <v>#N/A</v>
      </c>
    </row>
    <row r="10" spans="1:14" s="1" customFormat="1" ht="43.5">
      <c r="A10" s="26" t="s">
        <v>1565</v>
      </c>
      <c r="B10" s="26" t="s">
        <v>1550</v>
      </c>
      <c r="C10" s="26" t="s">
        <v>1566</v>
      </c>
      <c r="D10" s="26" t="s">
        <v>1567</v>
      </c>
      <c r="E10" s="26" t="s">
        <v>6</v>
      </c>
      <c r="F10" s="71"/>
      <c r="G10" s="71"/>
      <c r="H10" s="71"/>
      <c r="I10" s="71"/>
      <c r="J10" s="71"/>
      <c r="K10" s="44" t="s">
        <v>68</v>
      </c>
      <c r="L10" s="70">
        <f>VLOOKUP(E10,'Drop-down'!$B$4:$C$6,2,)</f>
        <v>3</v>
      </c>
      <c r="M10" s="70" t="e">
        <f>VLOOKUP(F10,'Drop-down'!$B$9:$C$14,2,FALSE)</f>
        <v>#N/A</v>
      </c>
      <c r="N10" s="70" t="e">
        <f t="shared" si="0"/>
        <v>#N/A</v>
      </c>
    </row>
    <row r="11" spans="1:14" s="1" customFormat="1" ht="57.95" outlineLevel="1">
      <c r="A11" s="28" t="s">
        <v>1568</v>
      </c>
      <c r="B11" s="12" t="s">
        <v>1550</v>
      </c>
      <c r="C11" s="29" t="s">
        <v>1566</v>
      </c>
      <c r="D11" s="29" t="s">
        <v>1569</v>
      </c>
      <c r="E11" s="29" t="s">
        <v>6</v>
      </c>
      <c r="F11" s="71"/>
      <c r="G11" s="71"/>
      <c r="H11" s="71"/>
      <c r="I11" s="71"/>
      <c r="J11" s="71"/>
      <c r="K11" s="44" t="s">
        <v>68</v>
      </c>
      <c r="L11" s="70">
        <f>VLOOKUP(E11,'Drop-down'!$B$4:$C$6,2,)</f>
        <v>3</v>
      </c>
      <c r="M11" s="70" t="e">
        <f>VLOOKUP(F11,'Drop-down'!$B$9:$C$14,2,FALSE)</f>
        <v>#N/A</v>
      </c>
      <c r="N11" s="70" t="e">
        <f t="shared" si="0"/>
        <v>#N/A</v>
      </c>
    </row>
    <row r="12" spans="1:14" s="1" customFormat="1" ht="43.5" outlineLevel="1">
      <c r="A12" s="28" t="s">
        <v>1570</v>
      </c>
      <c r="B12" s="12" t="s">
        <v>1550</v>
      </c>
      <c r="C12" s="29" t="s">
        <v>1566</v>
      </c>
      <c r="D12" s="29" t="s">
        <v>1571</v>
      </c>
      <c r="E12" s="29" t="s">
        <v>6</v>
      </c>
      <c r="F12" s="71"/>
      <c r="G12" s="71"/>
      <c r="H12" s="71"/>
      <c r="I12" s="71"/>
      <c r="J12" s="71"/>
      <c r="K12" s="44" t="s">
        <v>68</v>
      </c>
      <c r="L12" s="70">
        <f>VLOOKUP(E12,'Drop-down'!$B$4:$C$6,2,)</f>
        <v>3</v>
      </c>
      <c r="M12" s="70" t="e">
        <f>VLOOKUP(F12,'Drop-down'!$B$9:$C$14,2,FALSE)</f>
        <v>#N/A</v>
      </c>
      <c r="N12" s="70" t="e">
        <f t="shared" si="0"/>
        <v>#N/A</v>
      </c>
    </row>
    <row r="13" spans="1:14" s="1" customFormat="1" ht="43.5" outlineLevel="1">
      <c r="A13" s="28" t="s">
        <v>1572</v>
      </c>
      <c r="B13" s="12" t="s">
        <v>1550</v>
      </c>
      <c r="C13" s="29" t="s">
        <v>1566</v>
      </c>
      <c r="D13" s="29" t="s">
        <v>1573</v>
      </c>
      <c r="E13" s="29" t="s">
        <v>6</v>
      </c>
      <c r="F13" s="71"/>
      <c r="G13" s="71"/>
      <c r="H13" s="71"/>
      <c r="I13" s="71"/>
      <c r="J13" s="71"/>
      <c r="K13" s="44" t="s">
        <v>68</v>
      </c>
      <c r="L13" s="70">
        <f>VLOOKUP(E13,'Drop-down'!$B$4:$C$6,2,)</f>
        <v>3</v>
      </c>
      <c r="M13" s="70" t="e">
        <f>VLOOKUP(F13,'Drop-down'!$B$9:$C$14,2,FALSE)</f>
        <v>#N/A</v>
      </c>
      <c r="N13" s="70" t="e">
        <f t="shared" si="0"/>
        <v>#N/A</v>
      </c>
    </row>
    <row r="14" spans="1:14" s="4" customFormat="1" ht="57.95" outlineLevel="1">
      <c r="A14" s="28" t="s">
        <v>1574</v>
      </c>
      <c r="B14" s="12" t="s">
        <v>1550</v>
      </c>
      <c r="C14" s="29" t="s">
        <v>1566</v>
      </c>
      <c r="D14" s="29" t="s">
        <v>1575</v>
      </c>
      <c r="E14" s="29" t="s">
        <v>6</v>
      </c>
      <c r="F14" s="71"/>
      <c r="G14" s="71"/>
      <c r="H14" s="71"/>
      <c r="I14" s="71"/>
      <c r="J14" s="71"/>
      <c r="K14" s="44" t="s">
        <v>68</v>
      </c>
      <c r="L14" s="70">
        <f>VLOOKUP(E14,'Drop-down'!$B$4:$C$6,2,)</f>
        <v>3</v>
      </c>
      <c r="M14" s="70" t="e">
        <f>VLOOKUP(F14,'Drop-down'!$B$9:$C$14,2,FALSE)</f>
        <v>#N/A</v>
      </c>
      <c r="N14" s="70" t="e">
        <f t="shared" si="0"/>
        <v>#N/A</v>
      </c>
    </row>
    <row r="15" spans="1:14" s="4" customFormat="1" ht="43.5" outlineLevel="1">
      <c r="A15" s="28" t="s">
        <v>1576</v>
      </c>
      <c r="B15" s="12" t="s">
        <v>1550</v>
      </c>
      <c r="C15" s="29" t="s">
        <v>1566</v>
      </c>
      <c r="D15" s="29" t="s">
        <v>1577</v>
      </c>
      <c r="E15" s="29" t="s">
        <v>6</v>
      </c>
      <c r="F15" s="71"/>
      <c r="G15" s="71"/>
      <c r="H15" s="71"/>
      <c r="I15" s="71"/>
      <c r="J15" s="71"/>
      <c r="K15" s="44" t="s">
        <v>68</v>
      </c>
      <c r="L15" s="70">
        <f>VLOOKUP(E15,'Drop-down'!$B$4:$C$6,2,)</f>
        <v>3</v>
      </c>
      <c r="M15" s="70" t="e">
        <f>VLOOKUP(F15,'Drop-down'!$B$9:$C$14,2,FALSE)</f>
        <v>#N/A</v>
      </c>
      <c r="N15" s="70" t="e">
        <f t="shared" si="0"/>
        <v>#N/A</v>
      </c>
    </row>
    <row r="16" spans="1:14" s="4" customFormat="1" ht="87" customHeight="1" outlineLevel="1">
      <c r="A16" s="28" t="s">
        <v>1578</v>
      </c>
      <c r="B16" s="12" t="s">
        <v>1550</v>
      </c>
      <c r="C16" s="29" t="s">
        <v>1566</v>
      </c>
      <c r="D16" s="29" t="s">
        <v>1579</v>
      </c>
      <c r="E16" s="29" t="s">
        <v>6</v>
      </c>
      <c r="F16" s="71"/>
      <c r="G16" s="71"/>
      <c r="H16" s="71"/>
      <c r="I16" s="71"/>
      <c r="J16" s="71"/>
      <c r="K16" s="44" t="s">
        <v>68</v>
      </c>
      <c r="L16" s="70">
        <f>VLOOKUP(E16,'Drop-down'!$B$4:$C$6,2,)</f>
        <v>3</v>
      </c>
      <c r="M16" s="70" t="e">
        <f>VLOOKUP(F16,'Drop-down'!$B$9:$C$14,2,FALSE)</f>
        <v>#N/A</v>
      </c>
      <c r="N16" s="70" t="e">
        <f t="shared" si="0"/>
        <v>#N/A</v>
      </c>
    </row>
    <row r="17" spans="1:14" s="4" customFormat="1" ht="43.5" outlineLevel="1">
      <c r="A17" s="28" t="s">
        <v>1580</v>
      </c>
      <c r="B17" s="12" t="s">
        <v>1550</v>
      </c>
      <c r="C17" s="29" t="s">
        <v>1566</v>
      </c>
      <c r="D17" s="29" t="s">
        <v>1581</v>
      </c>
      <c r="E17" s="29" t="s">
        <v>6</v>
      </c>
      <c r="F17" s="71"/>
      <c r="G17" s="71"/>
      <c r="H17" s="71"/>
      <c r="I17" s="71"/>
      <c r="J17" s="71"/>
      <c r="K17" s="44" t="s">
        <v>68</v>
      </c>
      <c r="L17" s="70">
        <f>VLOOKUP(E17,'Drop-down'!$B$4:$C$6,2,)</f>
        <v>3</v>
      </c>
      <c r="M17" s="70" t="e">
        <f>VLOOKUP(F17,'Drop-down'!$B$9:$C$14,2,FALSE)</f>
        <v>#N/A</v>
      </c>
      <c r="N17" s="70" t="e">
        <f t="shared" si="0"/>
        <v>#N/A</v>
      </c>
    </row>
    <row r="18" spans="1:14" s="4" customFormat="1" ht="43.5" outlineLevel="1">
      <c r="A18" s="28" t="s">
        <v>1582</v>
      </c>
      <c r="B18" s="12" t="s">
        <v>1550</v>
      </c>
      <c r="C18" s="29" t="s">
        <v>1566</v>
      </c>
      <c r="D18" s="29" t="s">
        <v>1583</v>
      </c>
      <c r="E18" s="29" t="s">
        <v>6</v>
      </c>
      <c r="F18" s="71"/>
      <c r="G18" s="71"/>
      <c r="H18" s="71"/>
      <c r="I18" s="71"/>
      <c r="J18" s="71"/>
      <c r="K18" s="44" t="s">
        <v>68</v>
      </c>
      <c r="L18" s="70">
        <f>VLOOKUP(E18,'Drop-down'!$B$4:$C$6,2,)</f>
        <v>3</v>
      </c>
      <c r="M18" s="70" t="e">
        <f>VLOOKUP(F18,'Drop-down'!$B$9:$C$14,2,FALSE)</f>
        <v>#N/A</v>
      </c>
      <c r="N18" s="70" t="e">
        <f t="shared" si="0"/>
        <v>#N/A</v>
      </c>
    </row>
    <row r="19" spans="1:14" s="4" customFormat="1" ht="43.5" outlineLevel="1">
      <c r="A19" s="28" t="s">
        <v>1584</v>
      </c>
      <c r="B19" s="12" t="s">
        <v>1550</v>
      </c>
      <c r="C19" s="29" t="s">
        <v>1566</v>
      </c>
      <c r="D19" s="29" t="s">
        <v>1585</v>
      </c>
      <c r="E19" s="29" t="s">
        <v>6</v>
      </c>
      <c r="F19" s="71"/>
      <c r="G19" s="71"/>
      <c r="H19" s="71"/>
      <c r="I19" s="71"/>
      <c r="J19" s="71"/>
      <c r="K19" s="44" t="s">
        <v>68</v>
      </c>
      <c r="L19" s="70">
        <f>VLOOKUP(E19,'Drop-down'!$B$4:$C$6,2,)</f>
        <v>3</v>
      </c>
      <c r="M19" s="70" t="e">
        <f>VLOOKUP(F19,'Drop-down'!$B$9:$C$14,2,FALSE)</f>
        <v>#N/A</v>
      </c>
      <c r="N19" s="70" t="e">
        <f t="shared" si="0"/>
        <v>#N/A</v>
      </c>
    </row>
    <row r="20" spans="1:14" s="4" customFormat="1" ht="43.5" outlineLevel="1">
      <c r="A20" s="28" t="s">
        <v>1586</v>
      </c>
      <c r="B20" s="12" t="s">
        <v>1550</v>
      </c>
      <c r="C20" s="29" t="s">
        <v>1566</v>
      </c>
      <c r="D20" s="32" t="s">
        <v>1587</v>
      </c>
      <c r="E20" s="29" t="s">
        <v>6</v>
      </c>
      <c r="F20" s="71"/>
      <c r="G20" s="71"/>
      <c r="H20" s="71"/>
      <c r="I20" s="71"/>
      <c r="J20" s="71"/>
      <c r="K20" s="44" t="s">
        <v>68</v>
      </c>
      <c r="L20" s="70">
        <f>VLOOKUP(E20,'Drop-down'!$B$4:$C$6,2,)</f>
        <v>3</v>
      </c>
      <c r="M20" s="70" t="e">
        <f>VLOOKUP(F20,'Drop-down'!$B$9:$C$14,2,FALSE)</f>
        <v>#N/A</v>
      </c>
      <c r="N20" s="70" t="e">
        <f t="shared" si="0"/>
        <v>#N/A</v>
      </c>
    </row>
    <row r="21" spans="1:14" s="3" customFormat="1" ht="29.1">
      <c r="A21" s="26" t="s">
        <v>1588</v>
      </c>
      <c r="B21" s="26" t="s">
        <v>1550</v>
      </c>
      <c r="C21" s="26" t="s">
        <v>1589</v>
      </c>
      <c r="D21" s="26" t="s">
        <v>1590</v>
      </c>
      <c r="E21" s="26" t="s">
        <v>6</v>
      </c>
      <c r="F21" s="71"/>
      <c r="G21" s="71"/>
      <c r="H21" s="71"/>
      <c r="I21" s="71"/>
      <c r="J21" s="71"/>
      <c r="K21" s="44" t="s">
        <v>68</v>
      </c>
      <c r="L21" s="70">
        <f>VLOOKUP(E21,'Drop-down'!$B$4:$C$6,2,)</f>
        <v>3</v>
      </c>
      <c r="M21" s="70" t="e">
        <f>VLOOKUP(F21,'Drop-down'!$B$9:$C$14,2,FALSE)</f>
        <v>#N/A</v>
      </c>
      <c r="N21" s="70" t="e">
        <f t="shared" si="0"/>
        <v>#N/A</v>
      </c>
    </row>
    <row r="22" spans="1:14" s="1" customFormat="1" ht="59.1" customHeight="1" outlineLevel="1">
      <c r="A22" s="28" t="s">
        <v>1591</v>
      </c>
      <c r="B22" s="12" t="s">
        <v>1550</v>
      </c>
      <c r="C22" s="29" t="s">
        <v>1589</v>
      </c>
      <c r="D22" s="32" t="s">
        <v>1592</v>
      </c>
      <c r="E22" s="29" t="s">
        <v>6</v>
      </c>
      <c r="F22" s="71"/>
      <c r="G22" s="71"/>
      <c r="H22" s="71"/>
      <c r="I22" s="71"/>
      <c r="J22" s="71"/>
      <c r="K22" s="44" t="s">
        <v>68</v>
      </c>
      <c r="L22" s="70">
        <f>VLOOKUP(E22,'Drop-down'!$B$4:$C$6,2,)</f>
        <v>3</v>
      </c>
      <c r="M22" s="70" t="e">
        <f>VLOOKUP(F22,'Drop-down'!$B$9:$C$14,2,FALSE)</f>
        <v>#N/A</v>
      </c>
      <c r="N22" s="70" t="e">
        <f t="shared" si="0"/>
        <v>#N/A</v>
      </c>
    </row>
    <row r="23" spans="1:14" s="1" customFormat="1" ht="43.5" outlineLevel="1">
      <c r="A23" s="28" t="s">
        <v>1593</v>
      </c>
      <c r="B23" s="12" t="s">
        <v>1550</v>
      </c>
      <c r="C23" s="29" t="s">
        <v>1589</v>
      </c>
      <c r="D23" s="29" t="s">
        <v>1594</v>
      </c>
      <c r="E23" s="29" t="s">
        <v>7</v>
      </c>
      <c r="F23" s="71"/>
      <c r="G23" s="71"/>
      <c r="H23" s="71"/>
      <c r="I23" s="71"/>
      <c r="J23" s="71"/>
      <c r="K23" s="44" t="s">
        <v>68</v>
      </c>
      <c r="L23" s="70">
        <f>VLOOKUP(E23,'Drop-down'!$B$4:$C$6,2,)</f>
        <v>2</v>
      </c>
      <c r="M23" s="70" t="e">
        <f>VLOOKUP(F23,'Drop-down'!$B$9:$C$14,2,FALSE)</f>
        <v>#N/A</v>
      </c>
      <c r="N23" s="70" t="e">
        <f t="shared" si="0"/>
        <v>#N/A</v>
      </c>
    </row>
    <row r="24" spans="1:14" s="4" customFormat="1" ht="29.1" outlineLevel="1">
      <c r="A24" s="28" t="s">
        <v>1595</v>
      </c>
      <c r="B24" s="12" t="s">
        <v>1550</v>
      </c>
      <c r="C24" s="29" t="s">
        <v>1589</v>
      </c>
      <c r="D24" s="29" t="s">
        <v>1596</v>
      </c>
      <c r="E24" s="29" t="s">
        <v>7</v>
      </c>
      <c r="F24" s="71"/>
      <c r="G24" s="71"/>
      <c r="H24" s="71"/>
      <c r="I24" s="71"/>
      <c r="J24" s="71"/>
      <c r="K24" s="44" t="s">
        <v>68</v>
      </c>
      <c r="L24" s="70">
        <f>VLOOKUP(E24,'Drop-down'!$B$4:$C$6,2,)</f>
        <v>2</v>
      </c>
      <c r="M24" s="70" t="e">
        <f>VLOOKUP(F24,'Drop-down'!$B$9:$C$14,2,FALSE)</f>
        <v>#N/A</v>
      </c>
      <c r="N24" s="70" t="e">
        <f t="shared" si="0"/>
        <v>#N/A</v>
      </c>
    </row>
    <row r="25" spans="1:14" s="1" customFormat="1" ht="47.45" customHeight="1" outlineLevel="1">
      <c r="A25" s="28" t="s">
        <v>1597</v>
      </c>
      <c r="B25" s="12" t="s">
        <v>1550</v>
      </c>
      <c r="C25" s="29" t="s">
        <v>1589</v>
      </c>
      <c r="D25" s="29" t="s">
        <v>1598</v>
      </c>
      <c r="E25" s="29" t="s">
        <v>6</v>
      </c>
      <c r="F25" s="71"/>
      <c r="G25" s="71"/>
      <c r="H25" s="71"/>
      <c r="I25" s="71"/>
      <c r="J25" s="71"/>
      <c r="K25" s="44" t="s">
        <v>68</v>
      </c>
      <c r="L25" s="70">
        <f>VLOOKUP(E25,'Drop-down'!$B$4:$C$6,2,)</f>
        <v>3</v>
      </c>
      <c r="M25" s="70" t="e">
        <f>VLOOKUP(F25,'Drop-down'!$B$9:$C$14,2,FALSE)</f>
        <v>#N/A</v>
      </c>
      <c r="N25" s="70" t="e">
        <f t="shared" si="0"/>
        <v>#N/A</v>
      </c>
    </row>
    <row r="26" spans="1:14" s="4" customFormat="1" ht="47.45" customHeight="1" outlineLevel="1">
      <c r="A26" s="28" t="s">
        <v>1599</v>
      </c>
      <c r="B26" s="12" t="s">
        <v>1550</v>
      </c>
      <c r="C26" s="29" t="s">
        <v>1589</v>
      </c>
      <c r="D26" s="29" t="s">
        <v>1600</v>
      </c>
      <c r="E26" s="12" t="s">
        <v>6</v>
      </c>
      <c r="F26" s="71"/>
      <c r="G26" s="71"/>
      <c r="H26" s="71"/>
      <c r="I26" s="71"/>
      <c r="J26" s="71"/>
      <c r="K26" s="44" t="s">
        <v>68</v>
      </c>
      <c r="L26" s="70">
        <f>VLOOKUP(E26,'Drop-down'!$B$4:$C$6,2,)</f>
        <v>3</v>
      </c>
      <c r="M26" s="70" t="e">
        <f>VLOOKUP(F26,'Drop-down'!$B$9:$C$14,2,FALSE)</f>
        <v>#N/A</v>
      </c>
      <c r="N26" s="70" t="e">
        <f t="shared" si="0"/>
        <v>#N/A</v>
      </c>
    </row>
    <row r="27" spans="1:14" s="1" customFormat="1" ht="43.5" outlineLevel="1">
      <c r="A27" s="28" t="s">
        <v>1601</v>
      </c>
      <c r="B27" s="12" t="s">
        <v>1550</v>
      </c>
      <c r="C27" s="29" t="s">
        <v>1589</v>
      </c>
      <c r="D27" s="29" t="s">
        <v>1602</v>
      </c>
      <c r="E27" s="12" t="s">
        <v>6</v>
      </c>
      <c r="F27" s="71"/>
      <c r="G27" s="71"/>
      <c r="H27" s="71"/>
      <c r="I27" s="71"/>
      <c r="J27" s="71"/>
      <c r="K27" s="44" t="s">
        <v>68</v>
      </c>
      <c r="L27" s="70">
        <f>VLOOKUP(E27,'Drop-down'!$B$4:$C$6,2,)</f>
        <v>3</v>
      </c>
      <c r="M27" s="70" t="e">
        <f>VLOOKUP(F27,'Drop-down'!$B$9:$C$14,2,FALSE)</f>
        <v>#N/A</v>
      </c>
      <c r="N27" s="70" t="e">
        <f t="shared" si="0"/>
        <v>#N/A</v>
      </c>
    </row>
    <row r="28" spans="1:14" s="1" customFormat="1" ht="32.1" customHeight="1" outlineLevel="1">
      <c r="A28" s="28" t="s">
        <v>1603</v>
      </c>
      <c r="B28" s="12" t="s">
        <v>1550</v>
      </c>
      <c r="C28" s="29" t="s">
        <v>1589</v>
      </c>
      <c r="D28" s="29" t="s">
        <v>1604</v>
      </c>
      <c r="E28" s="29" t="s">
        <v>6</v>
      </c>
      <c r="F28" s="71"/>
      <c r="G28" s="71"/>
      <c r="H28" s="71"/>
      <c r="I28" s="71"/>
      <c r="J28" s="71"/>
      <c r="K28" s="44" t="s">
        <v>68</v>
      </c>
      <c r="L28" s="70">
        <f>VLOOKUP(E28,'Drop-down'!$B$4:$C$6,2,)</f>
        <v>3</v>
      </c>
      <c r="M28" s="70" t="e">
        <f>VLOOKUP(F28,'Drop-down'!$B$9:$C$14,2,FALSE)</f>
        <v>#N/A</v>
      </c>
      <c r="N28" s="70" t="e">
        <f t="shared" si="0"/>
        <v>#N/A</v>
      </c>
    </row>
    <row r="29" spans="1:14" s="1" customFormat="1" ht="43.5" outlineLevel="1">
      <c r="A29" s="28" t="s">
        <v>1605</v>
      </c>
      <c r="B29" s="12" t="s">
        <v>1550</v>
      </c>
      <c r="C29" s="29" t="s">
        <v>1589</v>
      </c>
      <c r="D29" s="29" t="s">
        <v>1606</v>
      </c>
      <c r="E29" s="29" t="s">
        <v>6</v>
      </c>
      <c r="F29" s="71"/>
      <c r="G29" s="71"/>
      <c r="H29" s="71"/>
      <c r="I29" s="71"/>
      <c r="J29" s="71"/>
      <c r="K29" s="44" t="s">
        <v>68</v>
      </c>
      <c r="L29" s="70">
        <f>VLOOKUP(E29,'Drop-down'!$B$4:$C$6,2,)</f>
        <v>3</v>
      </c>
      <c r="M29" s="70" t="e">
        <f>VLOOKUP(F29,'Drop-down'!$B$9:$C$14,2,FALSE)</f>
        <v>#N/A</v>
      </c>
      <c r="N29" s="70" t="e">
        <f t="shared" si="0"/>
        <v>#N/A</v>
      </c>
    </row>
    <row r="30" spans="1:14" s="1" customFormat="1" ht="48" customHeight="1" outlineLevel="1">
      <c r="A30" s="28" t="s">
        <v>1607</v>
      </c>
      <c r="B30" s="12" t="s">
        <v>1550</v>
      </c>
      <c r="C30" s="29" t="s">
        <v>1589</v>
      </c>
      <c r="D30" s="29" t="s">
        <v>1608</v>
      </c>
      <c r="E30" s="29" t="s">
        <v>6</v>
      </c>
      <c r="F30" s="71"/>
      <c r="G30" s="71"/>
      <c r="H30" s="71"/>
      <c r="I30" s="71"/>
      <c r="J30" s="71"/>
      <c r="K30" s="44" t="s">
        <v>68</v>
      </c>
      <c r="L30" s="70">
        <f>VLOOKUP(E30,'Drop-down'!$B$4:$C$6,2,)</f>
        <v>3</v>
      </c>
      <c r="M30" s="70" t="e">
        <f>VLOOKUP(F30,'Drop-down'!$B$9:$C$14,2,FALSE)</f>
        <v>#N/A</v>
      </c>
      <c r="N30" s="70" t="e">
        <f t="shared" si="0"/>
        <v>#N/A</v>
      </c>
    </row>
    <row r="31" spans="1:14" s="1" customFormat="1" ht="92.45" customHeight="1" outlineLevel="1">
      <c r="A31" s="28" t="s">
        <v>1609</v>
      </c>
      <c r="B31" s="12" t="s">
        <v>1550</v>
      </c>
      <c r="C31" s="29" t="s">
        <v>1589</v>
      </c>
      <c r="D31" s="29" t="s">
        <v>1610</v>
      </c>
      <c r="E31" s="29" t="s">
        <v>6</v>
      </c>
      <c r="F31" s="71"/>
      <c r="G31" s="71"/>
      <c r="H31" s="71"/>
      <c r="I31" s="71"/>
      <c r="J31" s="71"/>
      <c r="K31" s="44" t="s">
        <v>68</v>
      </c>
      <c r="L31" s="70">
        <f>VLOOKUP(E31,'Drop-down'!$B$4:$C$6,2,)</f>
        <v>3</v>
      </c>
      <c r="M31" s="70" t="e">
        <f>VLOOKUP(F31,'Drop-down'!$B$9:$C$14,2,FALSE)</f>
        <v>#N/A</v>
      </c>
      <c r="N31" s="70" t="e">
        <f t="shared" si="0"/>
        <v>#N/A</v>
      </c>
    </row>
    <row r="32" spans="1:14" s="1" customFormat="1" ht="29.1" outlineLevel="1">
      <c r="A32" s="28" t="s">
        <v>1611</v>
      </c>
      <c r="B32" s="12" t="s">
        <v>1550</v>
      </c>
      <c r="C32" s="29" t="s">
        <v>1589</v>
      </c>
      <c r="D32" s="29" t="s">
        <v>1612</v>
      </c>
      <c r="E32" s="29" t="s">
        <v>6</v>
      </c>
      <c r="F32" s="71"/>
      <c r="G32" s="71"/>
      <c r="H32" s="71"/>
      <c r="I32" s="71"/>
      <c r="J32" s="71"/>
      <c r="K32" s="44" t="s">
        <v>68</v>
      </c>
      <c r="L32" s="70">
        <f>VLOOKUP(E32,'Drop-down'!$B$4:$C$6,2,)</f>
        <v>3</v>
      </c>
      <c r="M32" s="70" t="e">
        <f>VLOOKUP(F32,'Drop-down'!$B$9:$C$14,2,FALSE)</f>
        <v>#N/A</v>
      </c>
      <c r="N32" s="70" t="e">
        <f t="shared" si="0"/>
        <v>#N/A</v>
      </c>
    </row>
    <row r="33" spans="1:15" s="4" customFormat="1" ht="43.5">
      <c r="A33" s="26" t="s">
        <v>1613</v>
      </c>
      <c r="B33" s="26" t="s">
        <v>1550</v>
      </c>
      <c r="C33" s="26" t="s">
        <v>1614</v>
      </c>
      <c r="D33" s="26" t="s">
        <v>1615</v>
      </c>
      <c r="E33" s="26" t="s">
        <v>6</v>
      </c>
      <c r="F33" s="71"/>
      <c r="G33" s="71"/>
      <c r="H33" s="71"/>
      <c r="I33" s="71"/>
      <c r="J33" s="71"/>
      <c r="K33" s="44" t="s">
        <v>68</v>
      </c>
      <c r="L33" s="70">
        <f>VLOOKUP(E33,'Drop-down'!$B$4:$C$6,2,)</f>
        <v>3</v>
      </c>
      <c r="M33" s="70" t="e">
        <f>VLOOKUP(F33,'Drop-down'!$B$9:$C$14,2,FALSE)</f>
        <v>#N/A</v>
      </c>
      <c r="N33" s="70" t="e">
        <f t="shared" si="0"/>
        <v>#N/A</v>
      </c>
    </row>
    <row r="34" spans="1:15" s="4" customFormat="1" ht="90.95" customHeight="1" outlineLevel="1">
      <c r="A34" s="28" t="s">
        <v>1616</v>
      </c>
      <c r="B34" s="12" t="s">
        <v>1550</v>
      </c>
      <c r="C34" s="29" t="s">
        <v>1614</v>
      </c>
      <c r="D34" s="29" t="s">
        <v>1617</v>
      </c>
      <c r="E34" s="29" t="s">
        <v>6</v>
      </c>
      <c r="F34" s="71"/>
      <c r="G34" s="71"/>
      <c r="H34" s="71"/>
      <c r="I34" s="71"/>
      <c r="J34" s="71"/>
      <c r="K34" s="44" t="s">
        <v>68</v>
      </c>
      <c r="L34" s="70">
        <f>VLOOKUP(E34,'Drop-down'!$B$4:$C$6,2,)</f>
        <v>3</v>
      </c>
      <c r="M34" s="70" t="e">
        <f>VLOOKUP(F34,'Drop-down'!$B$9:$C$14,2,FALSE)</f>
        <v>#N/A</v>
      </c>
      <c r="N34" s="70" t="e">
        <f t="shared" si="0"/>
        <v>#N/A</v>
      </c>
    </row>
    <row r="35" spans="1:15" s="1" customFormat="1" ht="43.5" outlineLevel="1">
      <c r="A35" s="28" t="s">
        <v>1618</v>
      </c>
      <c r="B35" s="12" t="s">
        <v>1550</v>
      </c>
      <c r="C35" s="29" t="s">
        <v>1614</v>
      </c>
      <c r="D35" s="29" t="s">
        <v>1619</v>
      </c>
      <c r="E35" s="29" t="s">
        <v>6</v>
      </c>
      <c r="F35" s="71"/>
      <c r="G35" s="71"/>
      <c r="H35" s="71"/>
      <c r="I35" s="71"/>
      <c r="J35" s="71"/>
      <c r="K35" s="44" t="s">
        <v>68</v>
      </c>
      <c r="L35" s="70">
        <f>VLOOKUP(E35,'Drop-down'!$B$4:$C$6,2,)</f>
        <v>3</v>
      </c>
      <c r="M35" s="70" t="e">
        <f>VLOOKUP(F35,'Drop-down'!$B$9:$C$14,2,FALSE)</f>
        <v>#N/A</v>
      </c>
      <c r="N35" s="70" t="e">
        <f t="shared" si="0"/>
        <v>#N/A</v>
      </c>
    </row>
    <row r="36" spans="1:15" s="4" customFormat="1" ht="43.5" outlineLevel="1">
      <c r="A36" s="28" t="s">
        <v>1620</v>
      </c>
      <c r="B36" s="12" t="s">
        <v>1550</v>
      </c>
      <c r="C36" s="29" t="s">
        <v>1614</v>
      </c>
      <c r="D36" s="32" t="s">
        <v>1621</v>
      </c>
      <c r="E36" s="12" t="s">
        <v>6</v>
      </c>
      <c r="F36" s="71"/>
      <c r="G36" s="71"/>
      <c r="H36" s="71"/>
      <c r="I36" s="71"/>
      <c r="J36" s="71"/>
      <c r="K36" s="44" t="s">
        <v>68</v>
      </c>
      <c r="L36" s="70">
        <f>VLOOKUP(E36,'Drop-down'!$B$4:$C$6,2,)</f>
        <v>3</v>
      </c>
      <c r="M36" s="70" t="e">
        <f>VLOOKUP(F36,'Drop-down'!$B$9:$C$14,2,FALSE)</f>
        <v>#N/A</v>
      </c>
      <c r="N36" s="70" t="e">
        <f t="shared" si="0"/>
        <v>#N/A</v>
      </c>
    </row>
    <row r="37" spans="1:15" s="1" customFormat="1" ht="43.5" outlineLevel="1">
      <c r="A37" s="28" t="s">
        <v>1622</v>
      </c>
      <c r="B37" s="29" t="s">
        <v>1550</v>
      </c>
      <c r="C37" s="29" t="s">
        <v>1614</v>
      </c>
      <c r="D37" s="32" t="s">
        <v>1623</v>
      </c>
      <c r="E37" s="12" t="s">
        <v>6</v>
      </c>
      <c r="F37" s="71"/>
      <c r="G37" s="71"/>
      <c r="H37" s="71"/>
      <c r="I37" s="71"/>
      <c r="J37" s="71"/>
      <c r="K37" s="44" t="s">
        <v>68</v>
      </c>
      <c r="L37" s="70">
        <f>VLOOKUP(E37,'Drop-down'!$B$4:$C$6,2,)</f>
        <v>3</v>
      </c>
      <c r="M37" s="70" t="e">
        <f>VLOOKUP(F37,'Drop-down'!$B$9:$C$14,2,FALSE)</f>
        <v>#N/A</v>
      </c>
      <c r="N37" s="70" t="e">
        <f t="shared" si="0"/>
        <v>#N/A</v>
      </c>
    </row>
    <row r="38" spans="1:15" s="1" customFormat="1" ht="43.5" outlineLevel="1">
      <c r="A38" s="28" t="s">
        <v>1624</v>
      </c>
      <c r="B38" s="29" t="s">
        <v>1550</v>
      </c>
      <c r="C38" s="29" t="s">
        <v>1614</v>
      </c>
      <c r="D38" s="32" t="s">
        <v>1625</v>
      </c>
      <c r="E38" s="12" t="s">
        <v>6</v>
      </c>
      <c r="F38" s="71"/>
      <c r="G38" s="71"/>
      <c r="H38" s="71"/>
      <c r="I38" s="71"/>
      <c r="J38" s="71"/>
      <c r="K38" s="44" t="s">
        <v>68</v>
      </c>
      <c r="L38" s="70">
        <f>VLOOKUP(E38,'Drop-down'!$B$4:$C$6,2,)</f>
        <v>3</v>
      </c>
      <c r="M38" s="70" t="e">
        <f>VLOOKUP(F38,'Drop-down'!$B$9:$C$14,2,FALSE)</f>
        <v>#N/A</v>
      </c>
      <c r="N38" s="70" t="e">
        <f t="shared" si="0"/>
        <v>#N/A</v>
      </c>
    </row>
    <row r="39" spans="1:15">
      <c r="A39" s="44" t="s">
        <v>68</v>
      </c>
      <c r="B39" s="44" t="s">
        <v>68</v>
      </c>
      <c r="C39" s="44" t="s">
        <v>68</v>
      </c>
      <c r="D39" s="44" t="s">
        <v>68</v>
      </c>
      <c r="E39" s="44" t="s">
        <v>68</v>
      </c>
      <c r="F39" s="44" t="s">
        <v>68</v>
      </c>
      <c r="G39" s="44" t="s">
        <v>68</v>
      </c>
      <c r="H39" s="44" t="s">
        <v>68</v>
      </c>
      <c r="I39" s="44" t="s">
        <v>68</v>
      </c>
      <c r="J39" s="44" t="s">
        <v>68</v>
      </c>
      <c r="K39" s="44" t="s">
        <v>68</v>
      </c>
      <c r="L39" s="44" t="s">
        <v>68</v>
      </c>
      <c r="M39" s="44" t="s">
        <v>68</v>
      </c>
      <c r="N39" s="90" t="s">
        <v>68</v>
      </c>
      <c r="O39" s="57"/>
    </row>
    <row r="40" spans="1:15">
      <c r="E40" s="21"/>
      <c r="N40" s="70" t="e">
        <f>SUM(N3:N38)</f>
        <v>#N/A</v>
      </c>
    </row>
    <row r="41" spans="1:15">
      <c r="E41" s="17"/>
    </row>
    <row r="42" spans="1:15">
      <c r="E42" s="16"/>
    </row>
    <row r="43" spans="1:15">
      <c r="E43" s="16"/>
    </row>
    <row r="44" spans="1:15">
      <c r="E44" s="15"/>
    </row>
    <row r="45" spans="1:15">
      <c r="E45" s="9"/>
    </row>
    <row r="46" spans="1:15">
      <c r="E46" s="9"/>
    </row>
    <row r="47" spans="1:15">
      <c r="E47" s="9"/>
    </row>
    <row r="48" spans="1:15">
      <c r="E48" s="9"/>
    </row>
    <row r="49" spans="5:5">
      <c r="E49" s="9"/>
    </row>
    <row r="50" spans="5:5">
      <c r="E50" s="9"/>
    </row>
    <row r="51" spans="5:5">
      <c r="E51" s="11"/>
    </row>
    <row r="52" spans="5:5">
      <c r="E52" s="11"/>
    </row>
    <row r="53" spans="5:5">
      <c r="E53" s="11"/>
    </row>
    <row r="54" spans="5:5">
      <c r="E54" s="7"/>
    </row>
    <row r="55" spans="5:5">
      <c r="E55" s="7"/>
    </row>
    <row r="56" spans="5:5">
      <c r="E56" s="7"/>
    </row>
    <row r="57" spans="5:5">
      <c r="E57" s="7"/>
    </row>
    <row r="58" spans="5:5">
      <c r="E58" s="7"/>
    </row>
    <row r="59" spans="5:5">
      <c r="E59" s="8"/>
    </row>
    <row r="60" spans="5:5">
      <c r="E60" s="8"/>
    </row>
    <row r="61" spans="5:5">
      <c r="E61" s="8"/>
    </row>
    <row r="62" spans="5:5">
      <c r="E62" s="8"/>
    </row>
    <row r="63" spans="5:5">
      <c r="E63" s="7"/>
    </row>
    <row r="64" spans="5:5">
      <c r="E64" s="7"/>
    </row>
    <row r="65" spans="5:5">
      <c r="E65" s="7"/>
    </row>
    <row r="66" spans="5:5">
      <c r="E66" s="7"/>
    </row>
    <row r="67" spans="5:5">
      <c r="E67" s="7"/>
    </row>
    <row r="68" spans="5:5">
      <c r="E68" s="8"/>
    </row>
    <row r="69" spans="5:5">
      <c r="E69" s="8"/>
    </row>
    <row r="70" spans="5:5">
      <c r="E70" s="8"/>
    </row>
    <row r="71" spans="5:5">
      <c r="E71" s="8"/>
    </row>
    <row r="72" spans="5:5">
      <c r="E72" s="8"/>
    </row>
    <row r="73" spans="5:5">
      <c r="E73" s="8"/>
    </row>
    <row r="74" spans="5:5">
      <c r="E74" s="8"/>
    </row>
    <row r="75" spans="5:5">
      <c r="E75" s="8"/>
    </row>
    <row r="76" spans="5:5">
      <c r="E76" s="8"/>
    </row>
    <row r="77" spans="5:5">
      <c r="E77" s="7"/>
    </row>
    <row r="78" spans="5:5">
      <c r="E78" s="7"/>
    </row>
    <row r="79" spans="5:5">
      <c r="E79" s="7"/>
    </row>
    <row r="80" spans="5:5">
      <c r="E80" s="7"/>
    </row>
    <row r="81" spans="5:5">
      <c r="E81" s="7"/>
    </row>
    <row r="82" spans="5:5">
      <c r="E82" s="7"/>
    </row>
    <row r="83" spans="5:5">
      <c r="E83" s="7"/>
    </row>
    <row r="84" spans="5:5">
      <c r="E84" s="7"/>
    </row>
    <row r="85" spans="5:5">
      <c r="E85" s="7"/>
    </row>
    <row r="86" spans="5:5">
      <c r="E86" s="7"/>
    </row>
    <row r="87" spans="5:5">
      <c r="E87" s="7"/>
    </row>
    <row r="88" spans="5:5">
      <c r="E88" s="7"/>
    </row>
    <row r="89" spans="5:5">
      <c r="E89" s="8"/>
    </row>
    <row r="90" spans="5:5">
      <c r="E90" s="8"/>
    </row>
    <row r="91" spans="5:5">
      <c r="E91" s="7"/>
    </row>
    <row r="92" spans="5:5">
      <c r="E92" s="7"/>
    </row>
    <row r="93" spans="5:5">
      <c r="E93" s="7"/>
    </row>
    <row r="94" spans="5:5">
      <c r="E94" s="7"/>
    </row>
    <row r="95" spans="5:5">
      <c r="E95" s="7"/>
    </row>
    <row r="96" spans="5:5">
      <c r="E96" s="8"/>
    </row>
    <row r="97" spans="5:5">
      <c r="E97" s="8"/>
    </row>
    <row r="98" spans="5:5">
      <c r="E98" s="8"/>
    </row>
    <row r="99" spans="5:5">
      <c r="E99" s="8"/>
    </row>
    <row r="100" spans="5:5">
      <c r="E100" s="8"/>
    </row>
    <row r="101" spans="5:5">
      <c r="E101" s="8"/>
    </row>
    <row r="102" spans="5:5">
      <c r="E102" s="10"/>
    </row>
    <row r="103" spans="5:5">
      <c r="E103" s="10"/>
    </row>
    <row r="104" spans="5:5">
      <c r="E104" s="10"/>
    </row>
    <row r="105" spans="5:5">
      <c r="E105" s="10"/>
    </row>
    <row r="106" spans="5:5">
      <c r="E106" s="10"/>
    </row>
    <row r="107" spans="5:5">
      <c r="E107" s="7"/>
    </row>
    <row r="108" spans="5:5">
      <c r="E108" s="7"/>
    </row>
    <row r="109" spans="5:5">
      <c r="E109" s="7"/>
    </row>
    <row r="110" spans="5:5">
      <c r="E110" s="7"/>
    </row>
    <row r="111" spans="5:5">
      <c r="E111" s="7"/>
    </row>
  </sheetData>
  <sheetProtection algorithmName="SHA-512" hashValue="YxMlJe8FJEi3HaMYIGJnjq8KNfGKeIVwG2jLgCSPQbzOAeYyaHhd0pgk+97957HOvn9ckEX3jHsK+wCApwixPw==" saltValue="80PD5LLUYKzooNR1QBRvsA==" spinCount="100000" sheet="1" objects="1" scenarios="1"/>
  <protectedRanges>
    <protectedRange sqref="F3:J38" name="Range1"/>
  </protectedRanges>
  <mergeCells count="4">
    <mergeCell ref="A1:A2"/>
    <mergeCell ref="B1:B2"/>
    <mergeCell ref="C1:C2"/>
    <mergeCell ref="D1:D2"/>
  </mergeCells>
  <phoneticPr fontId="10" type="noConversion"/>
  <dataValidations count="2">
    <dataValidation type="list" allowBlank="1" showInputMessage="1" showErrorMessage="1" sqref="F3:F38" xr:uid="{E51C536E-37F0-4E04-A0E5-B1073F836BFC}">
      <formula1>Responses</formula1>
    </dataValidation>
    <dataValidation type="whole" allowBlank="1" showInputMessage="1" showErrorMessage="1" error="Please enter a number of hours for customization estimate (if applicable)" prompt="Please enter a number of hours for customization estimate (if applicable)" sqref="G3:G38" xr:uid="{579BAEB2-8789-4CA3-A945-735E44D40305}">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D957385-DAE2-4DD5-ADDE-9B52DCA2678E}">
          <x14:formula1>
            <xm:f>'Drop-down'!#REF!</xm:f>
          </x14:formula1>
          <xm:sqref>F40:F112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106"/>
  <sheetViews>
    <sheetView zoomScaleNormal="100" workbookViewId="0">
      <pane xSplit="4" ySplit="2" topLeftCell="E3" activePane="bottomRight" state="frozen"/>
      <selection pane="bottomRight" activeCell="D49" sqref="D49"/>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5.5703125" style="1" customWidth="1"/>
    <col min="4" max="4" width="66.42578125" customWidth="1"/>
    <col min="5" max="5" width="20.5703125" hidden="1" customWidth="1"/>
    <col min="6" max="10" width="18.140625" style="57" customWidth="1"/>
    <col min="11" max="11" width="1.140625" customWidth="1"/>
    <col min="12" max="12" width="0" hidden="1" customWidth="1"/>
    <col min="13" max="13" width="10.4257812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44" t="s">
        <v>68</v>
      </c>
      <c r="L2" s="69" t="s">
        <v>2</v>
      </c>
      <c r="M2" s="69" t="s">
        <v>69</v>
      </c>
      <c r="N2" s="69" t="s">
        <v>70</v>
      </c>
    </row>
    <row r="3" spans="1:14" ht="63.6" customHeight="1">
      <c r="A3" s="27" t="s">
        <v>1626</v>
      </c>
      <c r="B3" s="27" t="s">
        <v>1627</v>
      </c>
      <c r="C3" s="27" t="s">
        <v>1628</v>
      </c>
      <c r="D3" s="27" t="s">
        <v>1629</v>
      </c>
      <c r="E3" s="27" t="s">
        <v>6</v>
      </c>
      <c r="F3" s="71"/>
      <c r="G3" s="71"/>
      <c r="H3" s="71"/>
      <c r="I3" s="71"/>
      <c r="J3" s="71"/>
      <c r="K3" s="44" t="s">
        <v>68</v>
      </c>
      <c r="L3" s="70">
        <f>VLOOKUP(E3,'Drop-down'!$B$4:$C$6,2,)</f>
        <v>3</v>
      </c>
      <c r="M3" s="70" t="e">
        <f>VLOOKUP(F3,'Drop-down'!$B$9:$C$14,2,FALSE)</f>
        <v>#N/A</v>
      </c>
      <c r="N3" s="70" t="e">
        <f>M3*L3</f>
        <v>#N/A</v>
      </c>
    </row>
    <row r="4" spans="1:14" ht="57.95" outlineLevel="1">
      <c r="A4" s="23" t="s">
        <v>1630</v>
      </c>
      <c r="B4" s="23" t="s">
        <v>1627</v>
      </c>
      <c r="C4" s="23" t="s">
        <v>1628</v>
      </c>
      <c r="D4" s="23" t="s">
        <v>1631</v>
      </c>
      <c r="E4" s="23" t="s">
        <v>6</v>
      </c>
      <c r="F4" s="71"/>
      <c r="G4" s="71"/>
      <c r="H4" s="71"/>
      <c r="I4" s="71"/>
      <c r="J4" s="71"/>
      <c r="K4" s="44" t="s">
        <v>68</v>
      </c>
      <c r="L4" s="70">
        <f>VLOOKUP(E4,'Drop-down'!$B$4:$C$6,2,)</f>
        <v>3</v>
      </c>
      <c r="M4" s="70" t="e">
        <f>VLOOKUP(F4,'Drop-down'!$B$9:$C$14,2,FALSE)</f>
        <v>#N/A</v>
      </c>
      <c r="N4" s="70" t="e">
        <f t="shared" ref="N4:N66" si="0">M4*L4</f>
        <v>#N/A</v>
      </c>
    </row>
    <row r="5" spans="1:14" ht="57.95" outlineLevel="1">
      <c r="A5" s="23" t="s">
        <v>1632</v>
      </c>
      <c r="B5" s="23" t="s">
        <v>1627</v>
      </c>
      <c r="C5" s="23" t="s">
        <v>1628</v>
      </c>
      <c r="D5" s="23" t="s">
        <v>1633</v>
      </c>
      <c r="E5" s="29" t="s">
        <v>6</v>
      </c>
      <c r="F5" s="71"/>
      <c r="G5" s="71"/>
      <c r="H5" s="71"/>
      <c r="I5" s="71"/>
      <c r="J5" s="71"/>
      <c r="K5" s="44" t="s">
        <v>68</v>
      </c>
      <c r="L5" s="70">
        <f>VLOOKUP(E5,'Drop-down'!$B$4:$C$6,2,)</f>
        <v>3</v>
      </c>
      <c r="M5" s="70" t="e">
        <f>VLOOKUP(F5,'Drop-down'!$B$9:$C$14,2,FALSE)</f>
        <v>#N/A</v>
      </c>
      <c r="N5" s="70" t="e">
        <f t="shared" si="0"/>
        <v>#N/A</v>
      </c>
    </row>
    <row r="6" spans="1:14" s="2" customFormat="1" ht="29.1" outlineLevel="1">
      <c r="A6" s="23" t="s">
        <v>1634</v>
      </c>
      <c r="B6" s="23" t="s">
        <v>1627</v>
      </c>
      <c r="C6" s="23" t="s">
        <v>1628</v>
      </c>
      <c r="D6" s="23" t="s">
        <v>1635</v>
      </c>
      <c r="E6" s="29" t="s">
        <v>6</v>
      </c>
      <c r="F6" s="71"/>
      <c r="G6" s="71"/>
      <c r="H6" s="71"/>
      <c r="I6" s="71"/>
      <c r="J6" s="71"/>
      <c r="K6" s="44" t="s">
        <v>68</v>
      </c>
      <c r="L6" s="70">
        <f>VLOOKUP(E6,'Drop-down'!$B$4:$C$6,2,)</f>
        <v>3</v>
      </c>
      <c r="M6" s="70" t="e">
        <f>VLOOKUP(F6,'Drop-down'!$B$9:$C$14,2,FALSE)</f>
        <v>#N/A</v>
      </c>
      <c r="N6" s="70" t="e">
        <f t="shared" si="0"/>
        <v>#N/A</v>
      </c>
    </row>
    <row r="7" spans="1:14" ht="43.5" outlineLevel="1">
      <c r="A7" s="23" t="s">
        <v>1636</v>
      </c>
      <c r="B7" s="33" t="s">
        <v>1627</v>
      </c>
      <c r="C7" s="23" t="s">
        <v>1628</v>
      </c>
      <c r="D7" s="23" t="s">
        <v>1637</v>
      </c>
      <c r="E7" s="29" t="s">
        <v>6</v>
      </c>
      <c r="F7" s="71"/>
      <c r="G7" s="71"/>
      <c r="H7" s="71"/>
      <c r="I7" s="71"/>
      <c r="J7" s="71"/>
      <c r="K7" s="44" t="s">
        <v>68</v>
      </c>
      <c r="L7" s="70">
        <f>VLOOKUP(E7,'Drop-down'!$B$4:$C$6,2,)</f>
        <v>3</v>
      </c>
      <c r="M7" s="70" t="e">
        <f>VLOOKUP(F7,'Drop-down'!$B$9:$C$14,2,FALSE)</f>
        <v>#N/A</v>
      </c>
      <c r="N7" s="70" t="e">
        <f t="shared" si="0"/>
        <v>#N/A</v>
      </c>
    </row>
    <row r="8" spans="1:14" ht="43.5">
      <c r="A8" s="27" t="s">
        <v>1638</v>
      </c>
      <c r="B8" s="27" t="s">
        <v>1627</v>
      </c>
      <c r="C8" s="27" t="s">
        <v>1639</v>
      </c>
      <c r="D8" s="27" t="s">
        <v>1640</v>
      </c>
      <c r="E8" s="26" t="s">
        <v>6</v>
      </c>
      <c r="F8" s="71"/>
      <c r="G8" s="71"/>
      <c r="H8" s="71"/>
      <c r="I8" s="71"/>
      <c r="J8" s="71"/>
      <c r="K8" s="44" t="s">
        <v>68</v>
      </c>
      <c r="L8" s="70">
        <f>VLOOKUP(E8,'Drop-down'!$B$4:$C$6,2,)</f>
        <v>3</v>
      </c>
      <c r="M8" s="70" t="e">
        <f>VLOOKUP(F8,'Drop-down'!$B$9:$C$14,2,FALSE)</f>
        <v>#N/A</v>
      </c>
      <c r="N8" s="70" t="e">
        <f t="shared" si="0"/>
        <v>#N/A</v>
      </c>
    </row>
    <row r="9" spans="1:14" ht="41.45" customHeight="1" outlineLevel="1">
      <c r="A9" s="23" t="s">
        <v>1641</v>
      </c>
      <c r="B9" s="23" t="s">
        <v>1627</v>
      </c>
      <c r="C9" s="23" t="s">
        <v>1639</v>
      </c>
      <c r="D9" s="23" t="s">
        <v>1642</v>
      </c>
      <c r="E9" s="29" t="s">
        <v>6</v>
      </c>
      <c r="F9" s="71"/>
      <c r="G9" s="71"/>
      <c r="H9" s="71"/>
      <c r="I9" s="71"/>
      <c r="J9" s="71"/>
      <c r="K9" s="44" t="s">
        <v>68</v>
      </c>
      <c r="L9" s="70">
        <f>VLOOKUP(E9,'Drop-down'!$B$4:$C$6,2,)</f>
        <v>3</v>
      </c>
      <c r="M9" s="70" t="e">
        <f>VLOOKUP(F9,'Drop-down'!$B$9:$C$14,2,FALSE)</f>
        <v>#N/A</v>
      </c>
      <c r="N9" s="70" t="e">
        <f t="shared" si="0"/>
        <v>#N/A</v>
      </c>
    </row>
    <row r="10" spans="1:14" ht="41.45" customHeight="1" outlineLevel="1">
      <c r="A10" s="23" t="s">
        <v>1643</v>
      </c>
      <c r="B10" s="23" t="s">
        <v>1627</v>
      </c>
      <c r="C10" s="23" t="s">
        <v>1639</v>
      </c>
      <c r="D10" s="23" t="s">
        <v>1644</v>
      </c>
      <c r="E10" s="29" t="s">
        <v>6</v>
      </c>
      <c r="F10" s="71"/>
      <c r="G10" s="71"/>
      <c r="H10" s="71"/>
      <c r="I10" s="71"/>
      <c r="J10" s="71"/>
      <c r="K10" s="44" t="s">
        <v>68</v>
      </c>
      <c r="L10" s="70">
        <f>VLOOKUP(E10,'Drop-down'!$B$4:$C$6,2,)</f>
        <v>3</v>
      </c>
      <c r="M10" s="70" t="e">
        <f>VLOOKUP(F10,'Drop-down'!$B$9:$C$14,2,FALSE)</f>
        <v>#N/A</v>
      </c>
      <c r="N10" s="70" t="e">
        <f t="shared" si="0"/>
        <v>#N/A</v>
      </c>
    </row>
    <row r="11" spans="1:14" ht="43.5" outlineLevel="1">
      <c r="A11" s="23" t="s">
        <v>1645</v>
      </c>
      <c r="B11" s="23" t="s">
        <v>1627</v>
      </c>
      <c r="C11" s="23" t="s">
        <v>1639</v>
      </c>
      <c r="D11" s="23" t="s">
        <v>1646</v>
      </c>
      <c r="E11" s="29" t="s">
        <v>7</v>
      </c>
      <c r="F11" s="71"/>
      <c r="G11" s="71"/>
      <c r="H11" s="71"/>
      <c r="I11" s="71"/>
      <c r="J11" s="71"/>
      <c r="K11" s="44" t="s">
        <v>68</v>
      </c>
      <c r="L11" s="70">
        <f>VLOOKUP(E11,'Drop-down'!$B$4:$C$6,2,)</f>
        <v>2</v>
      </c>
      <c r="M11" s="70" t="e">
        <f>VLOOKUP(F11,'Drop-down'!$B$9:$C$14,2,FALSE)</f>
        <v>#N/A</v>
      </c>
      <c r="N11" s="70" t="e">
        <f t="shared" si="0"/>
        <v>#N/A</v>
      </c>
    </row>
    <row r="12" spans="1:14" ht="29.1" outlineLevel="1">
      <c r="A12" s="23" t="s">
        <v>1647</v>
      </c>
      <c r="B12" s="23" t="s">
        <v>1627</v>
      </c>
      <c r="C12" s="23" t="s">
        <v>1639</v>
      </c>
      <c r="D12" s="23" t="s">
        <v>1648</v>
      </c>
      <c r="E12" s="29" t="s">
        <v>6</v>
      </c>
      <c r="F12" s="71"/>
      <c r="G12" s="71"/>
      <c r="H12" s="71"/>
      <c r="I12" s="71"/>
      <c r="J12" s="71"/>
      <c r="K12" s="44" t="s">
        <v>68</v>
      </c>
      <c r="L12" s="70">
        <f>VLOOKUP(E12,'Drop-down'!$B$4:$C$6,2,)</f>
        <v>3</v>
      </c>
      <c r="M12" s="70" t="e">
        <f>VLOOKUP(F12,'Drop-down'!$B$9:$C$14,2,FALSE)</f>
        <v>#N/A</v>
      </c>
      <c r="N12" s="70" t="e">
        <f t="shared" si="0"/>
        <v>#N/A</v>
      </c>
    </row>
    <row r="13" spans="1:14" ht="29.1" outlineLevel="1">
      <c r="A13" s="23" t="s">
        <v>1649</v>
      </c>
      <c r="B13" s="23" t="s">
        <v>1627</v>
      </c>
      <c r="C13" s="23" t="s">
        <v>1639</v>
      </c>
      <c r="D13" s="23" t="s">
        <v>1650</v>
      </c>
      <c r="E13" s="29" t="s">
        <v>6</v>
      </c>
      <c r="F13" s="71"/>
      <c r="G13" s="71"/>
      <c r="H13" s="71"/>
      <c r="I13" s="71"/>
      <c r="J13" s="71"/>
      <c r="K13" s="44" t="s">
        <v>68</v>
      </c>
      <c r="L13" s="70">
        <f>VLOOKUP(E13,'Drop-down'!$B$4:$C$6,2,)</f>
        <v>3</v>
      </c>
      <c r="M13" s="70" t="e">
        <f>VLOOKUP(F13,'Drop-down'!$B$9:$C$14,2,FALSE)</f>
        <v>#N/A</v>
      </c>
      <c r="N13" s="70" t="e">
        <f t="shared" si="0"/>
        <v>#N/A</v>
      </c>
    </row>
    <row r="14" spans="1:14" ht="43.5" outlineLevel="1">
      <c r="A14" s="23" t="s">
        <v>1651</v>
      </c>
      <c r="B14" s="23" t="s">
        <v>1627</v>
      </c>
      <c r="C14" s="23" t="s">
        <v>1639</v>
      </c>
      <c r="D14" s="23" t="s">
        <v>1652</v>
      </c>
      <c r="E14" s="29" t="s">
        <v>8</v>
      </c>
      <c r="F14" s="71"/>
      <c r="G14" s="71"/>
      <c r="H14" s="71"/>
      <c r="I14" s="71"/>
      <c r="J14" s="71"/>
      <c r="K14" s="44" t="s">
        <v>68</v>
      </c>
      <c r="L14" s="70">
        <f>VLOOKUP(E14,'Drop-down'!$B$4:$C$6,2,)</f>
        <v>1</v>
      </c>
      <c r="M14" s="70" t="e">
        <f>VLOOKUP(F14,'Drop-down'!$B$9:$C$14,2,FALSE)</f>
        <v>#N/A</v>
      </c>
      <c r="N14" s="70" t="e">
        <f t="shared" si="0"/>
        <v>#N/A</v>
      </c>
    </row>
    <row r="15" spans="1:14" ht="29.1" outlineLevel="1">
      <c r="A15" s="23" t="s">
        <v>1653</v>
      </c>
      <c r="B15" s="23" t="s">
        <v>1627</v>
      </c>
      <c r="C15" s="23" t="s">
        <v>1639</v>
      </c>
      <c r="D15" s="23" t="s">
        <v>1654</v>
      </c>
      <c r="E15" s="29" t="s">
        <v>6</v>
      </c>
      <c r="F15" s="71"/>
      <c r="G15" s="71"/>
      <c r="H15" s="71"/>
      <c r="I15" s="71"/>
      <c r="J15" s="71"/>
      <c r="K15" s="44" t="s">
        <v>68</v>
      </c>
      <c r="L15" s="70">
        <f>VLOOKUP(E15,'Drop-down'!$B$4:$C$6,2,)</f>
        <v>3</v>
      </c>
      <c r="M15" s="70" t="e">
        <f>VLOOKUP(F15,'Drop-down'!$B$9:$C$14,2,FALSE)</f>
        <v>#N/A</v>
      </c>
      <c r="N15" s="70" t="e">
        <f t="shared" si="0"/>
        <v>#N/A</v>
      </c>
    </row>
    <row r="16" spans="1:14" ht="29.1" outlineLevel="1">
      <c r="A16" s="23" t="s">
        <v>1655</v>
      </c>
      <c r="B16" s="23" t="s">
        <v>1627</v>
      </c>
      <c r="C16" s="23" t="s">
        <v>1639</v>
      </c>
      <c r="D16" s="23" t="s">
        <v>1656</v>
      </c>
      <c r="E16" s="29" t="s">
        <v>6</v>
      </c>
      <c r="F16" s="71"/>
      <c r="G16" s="71"/>
      <c r="H16" s="71"/>
      <c r="I16" s="71"/>
      <c r="J16" s="71"/>
      <c r="K16" s="44" t="s">
        <v>68</v>
      </c>
      <c r="L16" s="70">
        <f>VLOOKUP(E16,'Drop-down'!$B$4:$C$6,2,)</f>
        <v>3</v>
      </c>
      <c r="M16" s="70" t="e">
        <f>VLOOKUP(F16,'Drop-down'!$B$9:$C$14,2,FALSE)</f>
        <v>#N/A</v>
      </c>
      <c r="N16" s="70" t="e">
        <f t="shared" si="0"/>
        <v>#N/A</v>
      </c>
    </row>
    <row r="17" spans="1:14" ht="29.1" outlineLevel="1">
      <c r="A17" s="23" t="s">
        <v>1657</v>
      </c>
      <c r="B17" s="23" t="s">
        <v>1627</v>
      </c>
      <c r="C17" s="23" t="s">
        <v>1639</v>
      </c>
      <c r="D17" s="39" t="s">
        <v>1658</v>
      </c>
      <c r="E17" s="29" t="s">
        <v>8</v>
      </c>
      <c r="F17" s="71"/>
      <c r="G17" s="71"/>
      <c r="H17" s="71"/>
      <c r="I17" s="71"/>
      <c r="J17" s="71"/>
      <c r="K17" s="44" t="s">
        <v>68</v>
      </c>
      <c r="L17" s="70">
        <f>VLOOKUP(E17,'Drop-down'!$B$4:$C$6,2,)</f>
        <v>1</v>
      </c>
      <c r="M17" s="70" t="e">
        <f>VLOOKUP(F17,'Drop-down'!$B$9:$C$14,2,FALSE)</f>
        <v>#N/A</v>
      </c>
      <c r="N17" s="70" t="e">
        <f t="shared" si="0"/>
        <v>#N/A</v>
      </c>
    </row>
    <row r="18" spans="1:14" ht="43.5" outlineLevel="1">
      <c r="A18" s="23" t="s">
        <v>1659</v>
      </c>
      <c r="B18" s="23" t="s">
        <v>1627</v>
      </c>
      <c r="C18" s="23" t="s">
        <v>1639</v>
      </c>
      <c r="D18" s="39" t="s">
        <v>1660</v>
      </c>
      <c r="E18" s="29" t="s">
        <v>7</v>
      </c>
      <c r="F18" s="71"/>
      <c r="G18" s="71"/>
      <c r="H18" s="71"/>
      <c r="I18" s="71"/>
      <c r="J18" s="71"/>
      <c r="K18" s="44" t="s">
        <v>68</v>
      </c>
      <c r="L18" s="70">
        <f>VLOOKUP(E18,'Drop-down'!$B$4:$C$6,2,)</f>
        <v>2</v>
      </c>
      <c r="M18" s="70" t="e">
        <f>VLOOKUP(F18,'Drop-down'!$B$9:$C$14,2,FALSE)</f>
        <v>#N/A</v>
      </c>
      <c r="N18" s="70" t="e">
        <f t="shared" si="0"/>
        <v>#N/A</v>
      </c>
    </row>
    <row r="19" spans="1:14" ht="43.5">
      <c r="A19" s="27" t="s">
        <v>1661</v>
      </c>
      <c r="B19" s="27" t="s">
        <v>1627</v>
      </c>
      <c r="C19" s="27" t="s">
        <v>1662</v>
      </c>
      <c r="D19" s="27" t="s">
        <v>1663</v>
      </c>
      <c r="E19" s="27" t="s">
        <v>6</v>
      </c>
      <c r="F19" s="71"/>
      <c r="G19" s="71"/>
      <c r="H19" s="71"/>
      <c r="I19" s="71"/>
      <c r="J19" s="71"/>
      <c r="K19" s="44" t="s">
        <v>68</v>
      </c>
      <c r="L19" s="70">
        <f>VLOOKUP(E19,'Drop-down'!$B$4:$C$6,2,)</f>
        <v>3</v>
      </c>
      <c r="M19" s="70" t="e">
        <f>VLOOKUP(F19,'Drop-down'!$B$9:$C$14,2,FALSE)</f>
        <v>#N/A</v>
      </c>
      <c r="N19" s="70" t="e">
        <f t="shared" si="0"/>
        <v>#N/A</v>
      </c>
    </row>
    <row r="20" spans="1:14" ht="45.6" customHeight="1" outlineLevel="1">
      <c r="A20" s="23" t="s">
        <v>1664</v>
      </c>
      <c r="B20" s="23" t="s">
        <v>1627</v>
      </c>
      <c r="C20" s="23" t="s">
        <v>1662</v>
      </c>
      <c r="D20" s="23" t="s">
        <v>1665</v>
      </c>
      <c r="E20" s="29" t="s">
        <v>6</v>
      </c>
      <c r="F20" s="71"/>
      <c r="G20" s="71"/>
      <c r="H20" s="71"/>
      <c r="I20" s="71"/>
      <c r="J20" s="71"/>
      <c r="K20" s="44" t="s">
        <v>68</v>
      </c>
      <c r="L20" s="70">
        <f>VLOOKUP(E20,'Drop-down'!$B$4:$C$6,2,)</f>
        <v>3</v>
      </c>
      <c r="M20" s="70" t="e">
        <f>VLOOKUP(F20,'Drop-down'!$B$9:$C$14,2,FALSE)</f>
        <v>#N/A</v>
      </c>
      <c r="N20" s="70" t="e">
        <f t="shared" si="0"/>
        <v>#N/A</v>
      </c>
    </row>
    <row r="21" spans="1:14" ht="39" customHeight="1" outlineLevel="1">
      <c r="A21" s="23" t="s">
        <v>1666</v>
      </c>
      <c r="B21" s="23" t="s">
        <v>1627</v>
      </c>
      <c r="C21" s="23" t="s">
        <v>1662</v>
      </c>
      <c r="D21" s="23" t="s">
        <v>1667</v>
      </c>
      <c r="E21" s="29" t="s">
        <v>7</v>
      </c>
      <c r="F21" s="71"/>
      <c r="G21" s="71"/>
      <c r="H21" s="71"/>
      <c r="I21" s="71"/>
      <c r="J21" s="71"/>
      <c r="K21" s="44" t="s">
        <v>68</v>
      </c>
      <c r="L21" s="70">
        <f>VLOOKUP(E21,'Drop-down'!$B$4:$C$6,2,)</f>
        <v>2</v>
      </c>
      <c r="M21" s="70" t="e">
        <f>VLOOKUP(F21,'Drop-down'!$B$9:$C$14,2,FALSE)</f>
        <v>#N/A</v>
      </c>
      <c r="N21" s="70" t="e">
        <f t="shared" si="0"/>
        <v>#N/A</v>
      </c>
    </row>
    <row r="22" spans="1:14" ht="29.1" outlineLevel="1">
      <c r="A22" s="23" t="s">
        <v>1668</v>
      </c>
      <c r="B22" s="23" t="s">
        <v>1627</v>
      </c>
      <c r="C22" s="23" t="s">
        <v>1662</v>
      </c>
      <c r="D22" s="23" t="s">
        <v>1669</v>
      </c>
      <c r="E22" s="29" t="s">
        <v>8</v>
      </c>
      <c r="F22" s="71"/>
      <c r="G22" s="71"/>
      <c r="H22" s="71"/>
      <c r="I22" s="71"/>
      <c r="J22" s="71"/>
      <c r="K22" s="44" t="s">
        <v>68</v>
      </c>
      <c r="L22" s="70">
        <f>VLOOKUP(E22,'Drop-down'!$B$4:$C$6,2,)</f>
        <v>1</v>
      </c>
      <c r="M22" s="70" t="e">
        <f>VLOOKUP(F22,'Drop-down'!$B$9:$C$14,2,FALSE)</f>
        <v>#N/A</v>
      </c>
      <c r="N22" s="70" t="e">
        <f t="shared" si="0"/>
        <v>#N/A</v>
      </c>
    </row>
    <row r="23" spans="1:14" ht="29.1" outlineLevel="1">
      <c r="A23" s="23" t="s">
        <v>1670</v>
      </c>
      <c r="B23" s="23" t="s">
        <v>1627</v>
      </c>
      <c r="C23" s="23" t="s">
        <v>1662</v>
      </c>
      <c r="D23" s="23" t="s">
        <v>1671</v>
      </c>
      <c r="E23" s="12" t="s">
        <v>6</v>
      </c>
      <c r="F23" s="71"/>
      <c r="G23" s="71"/>
      <c r="H23" s="71"/>
      <c r="I23" s="71"/>
      <c r="J23" s="71"/>
      <c r="K23" s="44" t="s">
        <v>68</v>
      </c>
      <c r="L23" s="70">
        <f>VLOOKUP(E23,'Drop-down'!$B$4:$C$6,2,)</f>
        <v>3</v>
      </c>
      <c r="M23" s="70" t="e">
        <f>VLOOKUP(F23,'Drop-down'!$B$9:$C$14,2,FALSE)</f>
        <v>#N/A</v>
      </c>
      <c r="N23" s="70" t="e">
        <f t="shared" si="0"/>
        <v>#N/A</v>
      </c>
    </row>
    <row r="24" spans="1:14" ht="29.1" outlineLevel="1">
      <c r="A24" s="23" t="s">
        <v>1672</v>
      </c>
      <c r="B24" s="23" t="s">
        <v>1627</v>
      </c>
      <c r="C24" s="23" t="s">
        <v>1662</v>
      </c>
      <c r="D24" s="23" t="s">
        <v>1673</v>
      </c>
      <c r="E24" s="12" t="s">
        <v>6</v>
      </c>
      <c r="F24" s="71"/>
      <c r="G24" s="71"/>
      <c r="H24" s="71"/>
      <c r="I24" s="71"/>
      <c r="J24" s="71"/>
      <c r="K24" s="44" t="s">
        <v>68</v>
      </c>
      <c r="L24" s="70">
        <f>VLOOKUP(E24,'Drop-down'!$B$4:$C$6,2,)</f>
        <v>3</v>
      </c>
      <c r="M24" s="70" t="e">
        <f>VLOOKUP(F24,'Drop-down'!$B$9:$C$14,2,FALSE)</f>
        <v>#N/A</v>
      </c>
      <c r="N24" s="70" t="e">
        <f t="shared" si="0"/>
        <v>#N/A</v>
      </c>
    </row>
    <row r="25" spans="1:14" ht="29.1" outlineLevel="1">
      <c r="A25" s="23" t="s">
        <v>1674</v>
      </c>
      <c r="B25" s="23" t="s">
        <v>1627</v>
      </c>
      <c r="C25" s="23" t="s">
        <v>1662</v>
      </c>
      <c r="D25" s="23" t="s">
        <v>1675</v>
      </c>
      <c r="E25" s="29" t="s">
        <v>6</v>
      </c>
      <c r="F25" s="71"/>
      <c r="G25" s="71"/>
      <c r="H25" s="71"/>
      <c r="I25" s="71"/>
      <c r="J25" s="71"/>
      <c r="K25" s="44" t="s">
        <v>68</v>
      </c>
      <c r="L25" s="70">
        <f>VLOOKUP(E25,'Drop-down'!$B$4:$C$6,2,)</f>
        <v>3</v>
      </c>
      <c r="M25" s="70" t="e">
        <f>VLOOKUP(F25,'Drop-down'!$B$9:$C$14,2,FALSE)</f>
        <v>#N/A</v>
      </c>
      <c r="N25" s="70" t="e">
        <f t="shared" si="0"/>
        <v>#N/A</v>
      </c>
    </row>
    <row r="26" spans="1:14" ht="29.1" outlineLevel="1">
      <c r="A26" s="23" t="s">
        <v>1676</v>
      </c>
      <c r="B26" s="23" t="s">
        <v>1627</v>
      </c>
      <c r="C26" s="23" t="s">
        <v>1662</v>
      </c>
      <c r="D26" s="23" t="s">
        <v>1677</v>
      </c>
      <c r="E26" s="12" t="s">
        <v>6</v>
      </c>
      <c r="F26" s="71"/>
      <c r="G26" s="71"/>
      <c r="H26" s="71"/>
      <c r="I26" s="71"/>
      <c r="J26" s="71"/>
      <c r="K26" s="44" t="s">
        <v>68</v>
      </c>
      <c r="L26" s="70">
        <f>VLOOKUP(E26,'Drop-down'!$B$4:$C$6,2,)</f>
        <v>3</v>
      </c>
      <c r="M26" s="70" t="e">
        <f>VLOOKUP(F26,'Drop-down'!$B$9:$C$14,2,FALSE)</f>
        <v>#N/A</v>
      </c>
      <c r="N26" s="70" t="e">
        <f t="shared" si="0"/>
        <v>#N/A</v>
      </c>
    </row>
    <row r="27" spans="1:14" ht="29.1" outlineLevel="1">
      <c r="A27" s="23" t="s">
        <v>1678</v>
      </c>
      <c r="B27" s="23" t="s">
        <v>1627</v>
      </c>
      <c r="C27" s="23" t="s">
        <v>1662</v>
      </c>
      <c r="D27" s="23" t="s">
        <v>1679</v>
      </c>
      <c r="E27" s="12" t="s">
        <v>6</v>
      </c>
      <c r="F27" s="71"/>
      <c r="G27" s="71"/>
      <c r="H27" s="71"/>
      <c r="I27" s="71"/>
      <c r="J27" s="71"/>
      <c r="K27" s="44" t="s">
        <v>68</v>
      </c>
      <c r="L27" s="70">
        <f>VLOOKUP(E27,'Drop-down'!$B$4:$C$6,2,)</f>
        <v>3</v>
      </c>
      <c r="M27" s="70" t="e">
        <f>VLOOKUP(F27,'Drop-down'!$B$9:$C$14,2,FALSE)</f>
        <v>#N/A</v>
      </c>
      <c r="N27" s="70" t="e">
        <f t="shared" si="0"/>
        <v>#N/A</v>
      </c>
    </row>
    <row r="28" spans="1:14" ht="29.1" outlineLevel="1">
      <c r="A28" s="23" t="s">
        <v>1680</v>
      </c>
      <c r="B28" s="23" t="s">
        <v>1627</v>
      </c>
      <c r="C28" s="23" t="s">
        <v>1662</v>
      </c>
      <c r="D28" s="23" t="s">
        <v>1681</v>
      </c>
      <c r="E28" s="12" t="s">
        <v>6</v>
      </c>
      <c r="F28" s="71"/>
      <c r="G28" s="71"/>
      <c r="H28" s="71"/>
      <c r="I28" s="71"/>
      <c r="J28" s="71"/>
      <c r="K28" s="44" t="s">
        <v>68</v>
      </c>
      <c r="L28" s="70">
        <f>VLOOKUP(E28,'Drop-down'!$B$4:$C$6,2,)</f>
        <v>3</v>
      </c>
      <c r="M28" s="70" t="e">
        <f>VLOOKUP(F28,'Drop-down'!$B$9:$C$14,2,FALSE)</f>
        <v>#N/A</v>
      </c>
      <c r="N28" s="70" t="e">
        <f t="shared" si="0"/>
        <v>#N/A</v>
      </c>
    </row>
    <row r="29" spans="1:14" ht="29.1" outlineLevel="1">
      <c r="A29" s="23" t="s">
        <v>1682</v>
      </c>
      <c r="B29" s="23" t="s">
        <v>1627</v>
      </c>
      <c r="C29" s="23" t="s">
        <v>1662</v>
      </c>
      <c r="D29" s="23" t="s">
        <v>1683</v>
      </c>
      <c r="E29" s="29" t="s">
        <v>6</v>
      </c>
      <c r="F29" s="71"/>
      <c r="G29" s="71"/>
      <c r="H29" s="71"/>
      <c r="I29" s="71"/>
      <c r="J29" s="71"/>
      <c r="K29" s="44" t="s">
        <v>68</v>
      </c>
      <c r="L29" s="70">
        <f>VLOOKUP(E29,'Drop-down'!$B$4:$C$6,2,)</f>
        <v>3</v>
      </c>
      <c r="M29" s="70" t="e">
        <f>VLOOKUP(F29,'Drop-down'!$B$9:$C$14,2,FALSE)</f>
        <v>#N/A</v>
      </c>
      <c r="N29" s="70" t="e">
        <f t="shared" si="0"/>
        <v>#N/A</v>
      </c>
    </row>
    <row r="30" spans="1:14" ht="43.5" outlineLevel="1">
      <c r="A30" s="23" t="s">
        <v>1684</v>
      </c>
      <c r="B30" s="23" t="s">
        <v>1627</v>
      </c>
      <c r="C30" s="23" t="s">
        <v>1662</v>
      </c>
      <c r="D30" s="23" t="s">
        <v>1685</v>
      </c>
      <c r="E30" s="29" t="s">
        <v>6</v>
      </c>
      <c r="F30" s="71"/>
      <c r="G30" s="71"/>
      <c r="H30" s="71"/>
      <c r="I30" s="71"/>
      <c r="J30" s="71"/>
      <c r="K30" s="44" t="s">
        <v>68</v>
      </c>
      <c r="L30" s="70">
        <f>VLOOKUP(E30,'Drop-down'!$B$4:$C$6,2,)</f>
        <v>3</v>
      </c>
      <c r="M30" s="70" t="e">
        <f>VLOOKUP(F30,'Drop-down'!$B$9:$C$14,2,FALSE)</f>
        <v>#N/A</v>
      </c>
      <c r="N30" s="70" t="e">
        <f t="shared" si="0"/>
        <v>#N/A</v>
      </c>
    </row>
    <row r="31" spans="1:14" ht="51.95" customHeight="1" outlineLevel="1">
      <c r="A31" s="23" t="s">
        <v>1686</v>
      </c>
      <c r="B31" s="23" t="s">
        <v>1627</v>
      </c>
      <c r="C31" s="23" t="s">
        <v>1662</v>
      </c>
      <c r="D31" s="23" t="s">
        <v>1687</v>
      </c>
      <c r="E31" s="29" t="s">
        <v>7</v>
      </c>
      <c r="F31" s="71"/>
      <c r="G31" s="71"/>
      <c r="H31" s="71"/>
      <c r="I31" s="71"/>
      <c r="J31" s="71"/>
      <c r="K31" s="44" t="s">
        <v>68</v>
      </c>
      <c r="L31" s="70">
        <f>VLOOKUP(E31,'Drop-down'!$B$4:$C$6,2,)</f>
        <v>2</v>
      </c>
      <c r="M31" s="70" t="e">
        <f>VLOOKUP(F31,'Drop-down'!$B$9:$C$14,2,FALSE)</f>
        <v>#N/A</v>
      </c>
      <c r="N31" s="70" t="e">
        <f t="shared" si="0"/>
        <v>#N/A</v>
      </c>
    </row>
    <row r="32" spans="1:14" ht="29.1" outlineLevel="1">
      <c r="A32" s="23" t="s">
        <v>1688</v>
      </c>
      <c r="B32" s="23" t="s">
        <v>1627</v>
      </c>
      <c r="C32" s="23" t="s">
        <v>1662</v>
      </c>
      <c r="D32" s="23" t="s">
        <v>1689</v>
      </c>
      <c r="E32" s="29" t="s">
        <v>6</v>
      </c>
      <c r="F32" s="71"/>
      <c r="G32" s="71"/>
      <c r="H32" s="71"/>
      <c r="I32" s="71"/>
      <c r="J32" s="71"/>
      <c r="K32" s="44" t="s">
        <v>68</v>
      </c>
      <c r="L32" s="70">
        <f>VLOOKUP(E32,'Drop-down'!$B$4:$C$6,2,)</f>
        <v>3</v>
      </c>
      <c r="M32" s="70" t="e">
        <f>VLOOKUP(F32,'Drop-down'!$B$9:$C$14,2,FALSE)</f>
        <v>#N/A</v>
      </c>
      <c r="N32" s="70" t="e">
        <f t="shared" si="0"/>
        <v>#N/A</v>
      </c>
    </row>
    <row r="33" spans="1:14" ht="29.1" outlineLevel="1">
      <c r="A33" s="23" t="s">
        <v>1690</v>
      </c>
      <c r="B33" s="23" t="s">
        <v>1627</v>
      </c>
      <c r="C33" s="23" t="s">
        <v>1662</v>
      </c>
      <c r="D33" s="23" t="s">
        <v>1691</v>
      </c>
      <c r="E33" s="29" t="s">
        <v>8</v>
      </c>
      <c r="F33" s="71"/>
      <c r="G33" s="71"/>
      <c r="H33" s="71"/>
      <c r="I33" s="71"/>
      <c r="J33" s="71"/>
      <c r="K33" s="44" t="s">
        <v>68</v>
      </c>
      <c r="L33" s="70">
        <f>VLOOKUP(E33,'Drop-down'!$B$4:$C$6,2,)</f>
        <v>1</v>
      </c>
      <c r="M33" s="70" t="e">
        <f>VLOOKUP(F33,'Drop-down'!$B$9:$C$14,2,FALSE)</f>
        <v>#N/A</v>
      </c>
      <c r="N33" s="70" t="e">
        <f t="shared" si="0"/>
        <v>#N/A</v>
      </c>
    </row>
    <row r="34" spans="1:14" ht="29.1" outlineLevel="1">
      <c r="A34" s="23" t="s">
        <v>1692</v>
      </c>
      <c r="B34" s="23" t="s">
        <v>1627</v>
      </c>
      <c r="C34" s="23" t="s">
        <v>1662</v>
      </c>
      <c r="D34" s="23" t="s">
        <v>1693</v>
      </c>
      <c r="E34" s="29" t="s">
        <v>6</v>
      </c>
      <c r="F34" s="71"/>
      <c r="G34" s="71"/>
      <c r="H34" s="71"/>
      <c r="I34" s="71"/>
      <c r="J34" s="71"/>
      <c r="K34" s="44" t="s">
        <v>68</v>
      </c>
      <c r="L34" s="70">
        <f>VLOOKUP(E34,'Drop-down'!$B$4:$C$6,2,)</f>
        <v>3</v>
      </c>
      <c r="M34" s="70" t="e">
        <f>VLOOKUP(F34,'Drop-down'!$B$9:$C$14,2,FALSE)</f>
        <v>#N/A</v>
      </c>
      <c r="N34" s="70" t="e">
        <f t="shared" si="0"/>
        <v>#N/A</v>
      </c>
    </row>
    <row r="35" spans="1:14" ht="29.1" outlineLevel="1">
      <c r="A35" s="23" t="s">
        <v>1694</v>
      </c>
      <c r="B35" s="23" t="s">
        <v>1627</v>
      </c>
      <c r="C35" s="23" t="s">
        <v>1662</v>
      </c>
      <c r="D35" s="23" t="s">
        <v>1695</v>
      </c>
      <c r="E35" s="12" t="s">
        <v>6</v>
      </c>
      <c r="F35" s="71"/>
      <c r="G35" s="71"/>
      <c r="H35" s="71"/>
      <c r="I35" s="71"/>
      <c r="J35" s="71"/>
      <c r="K35" s="44" t="s">
        <v>68</v>
      </c>
      <c r="L35" s="70">
        <f>VLOOKUP(E35,'Drop-down'!$B$4:$C$6,2,)</f>
        <v>3</v>
      </c>
      <c r="M35" s="70" t="e">
        <f>VLOOKUP(F35,'Drop-down'!$B$9:$C$14,2,FALSE)</f>
        <v>#N/A</v>
      </c>
      <c r="N35" s="70" t="e">
        <f t="shared" si="0"/>
        <v>#N/A</v>
      </c>
    </row>
    <row r="36" spans="1:14" ht="29.1" outlineLevel="1">
      <c r="A36" s="23" t="s">
        <v>1696</v>
      </c>
      <c r="B36" s="23" t="s">
        <v>1627</v>
      </c>
      <c r="C36" s="23" t="s">
        <v>1662</v>
      </c>
      <c r="D36" s="23" t="s">
        <v>1697</v>
      </c>
      <c r="E36" s="29" t="s">
        <v>7</v>
      </c>
      <c r="F36" s="71"/>
      <c r="G36" s="71"/>
      <c r="H36" s="71"/>
      <c r="I36" s="71"/>
      <c r="J36" s="71"/>
      <c r="K36" s="44" t="s">
        <v>68</v>
      </c>
      <c r="L36" s="70">
        <f>VLOOKUP(E36,'Drop-down'!$B$4:$C$6,2,)</f>
        <v>2</v>
      </c>
      <c r="M36" s="70" t="e">
        <f>VLOOKUP(F36,'Drop-down'!$B$9:$C$14,2,FALSE)</f>
        <v>#N/A</v>
      </c>
      <c r="N36" s="70" t="e">
        <f t="shared" si="0"/>
        <v>#N/A</v>
      </c>
    </row>
    <row r="37" spans="1:14" ht="29.1" outlineLevel="1">
      <c r="A37" s="23" t="s">
        <v>1698</v>
      </c>
      <c r="B37" s="23" t="s">
        <v>1627</v>
      </c>
      <c r="C37" s="23" t="s">
        <v>1662</v>
      </c>
      <c r="D37" s="23" t="s">
        <v>1699</v>
      </c>
      <c r="E37" s="29" t="s">
        <v>6</v>
      </c>
      <c r="F37" s="71"/>
      <c r="G37" s="71"/>
      <c r="H37" s="71"/>
      <c r="I37" s="71"/>
      <c r="J37" s="71"/>
      <c r="K37" s="44" t="s">
        <v>68</v>
      </c>
      <c r="L37" s="70">
        <f>VLOOKUP(E37,'Drop-down'!$B$4:$C$6,2,)</f>
        <v>3</v>
      </c>
      <c r="M37" s="70" t="e">
        <f>VLOOKUP(F37,'Drop-down'!$B$9:$C$14,2,FALSE)</f>
        <v>#N/A</v>
      </c>
      <c r="N37" s="70" t="e">
        <f t="shared" si="0"/>
        <v>#N/A</v>
      </c>
    </row>
    <row r="38" spans="1:14" ht="29.1" outlineLevel="1">
      <c r="A38" s="23" t="s">
        <v>1700</v>
      </c>
      <c r="B38" s="23" t="s">
        <v>1627</v>
      </c>
      <c r="C38" s="23" t="s">
        <v>1662</v>
      </c>
      <c r="D38" s="23" t="s">
        <v>1701</v>
      </c>
      <c r="E38" s="29" t="s">
        <v>6</v>
      </c>
      <c r="F38" s="71"/>
      <c r="G38" s="71"/>
      <c r="H38" s="71"/>
      <c r="I38" s="71"/>
      <c r="J38" s="71"/>
      <c r="K38" s="44" t="s">
        <v>68</v>
      </c>
      <c r="L38" s="70">
        <f>VLOOKUP(E38,'Drop-down'!$B$4:$C$6,2,)</f>
        <v>3</v>
      </c>
      <c r="M38" s="70" t="e">
        <f>VLOOKUP(F38,'Drop-down'!$B$9:$C$14,2,FALSE)</f>
        <v>#N/A</v>
      </c>
      <c r="N38" s="70" t="e">
        <f t="shared" si="0"/>
        <v>#N/A</v>
      </c>
    </row>
    <row r="39" spans="1:14" ht="29.1" outlineLevel="1">
      <c r="A39" s="23" t="s">
        <v>1702</v>
      </c>
      <c r="B39" s="23" t="s">
        <v>1627</v>
      </c>
      <c r="C39" s="23" t="s">
        <v>1662</v>
      </c>
      <c r="D39" s="23" t="s">
        <v>1703</v>
      </c>
      <c r="E39" s="29" t="s">
        <v>6</v>
      </c>
      <c r="F39" s="71"/>
      <c r="G39" s="71"/>
      <c r="H39" s="71"/>
      <c r="I39" s="71"/>
      <c r="J39" s="71"/>
      <c r="K39" s="44" t="s">
        <v>68</v>
      </c>
      <c r="L39" s="70">
        <f>VLOOKUP(E39,'Drop-down'!$B$4:$C$6,2,)</f>
        <v>3</v>
      </c>
      <c r="M39" s="70" t="e">
        <f>VLOOKUP(F39,'Drop-down'!$B$9:$C$14,2,FALSE)</f>
        <v>#N/A</v>
      </c>
      <c r="N39" s="70" t="e">
        <f t="shared" si="0"/>
        <v>#N/A</v>
      </c>
    </row>
    <row r="40" spans="1:14" ht="45" customHeight="1" outlineLevel="1">
      <c r="A40" s="23" t="s">
        <v>1704</v>
      </c>
      <c r="B40" s="23" t="s">
        <v>1627</v>
      </c>
      <c r="C40" s="23" t="s">
        <v>1662</v>
      </c>
      <c r="D40" s="23" t="s">
        <v>1705</v>
      </c>
      <c r="E40" s="12" t="s">
        <v>7</v>
      </c>
      <c r="F40" s="71"/>
      <c r="G40" s="71"/>
      <c r="H40" s="71"/>
      <c r="I40" s="71"/>
      <c r="J40" s="71"/>
      <c r="K40" s="44" t="s">
        <v>68</v>
      </c>
      <c r="L40" s="70">
        <f>VLOOKUP(E40,'Drop-down'!$B$4:$C$6,2,)</f>
        <v>2</v>
      </c>
      <c r="M40" s="70" t="e">
        <f>VLOOKUP(F40,'Drop-down'!$B$9:$C$14,2,FALSE)</f>
        <v>#N/A</v>
      </c>
      <c r="N40" s="70" t="e">
        <f t="shared" si="0"/>
        <v>#N/A</v>
      </c>
    </row>
    <row r="41" spans="1:14" ht="29.1" outlineLevel="1">
      <c r="A41" s="23" t="s">
        <v>1706</v>
      </c>
      <c r="B41" s="23" t="s">
        <v>1627</v>
      </c>
      <c r="C41" s="23" t="s">
        <v>1662</v>
      </c>
      <c r="D41" s="23" t="s">
        <v>1707</v>
      </c>
      <c r="E41" s="12" t="s">
        <v>6</v>
      </c>
      <c r="F41" s="71"/>
      <c r="G41" s="71"/>
      <c r="H41" s="71"/>
      <c r="I41" s="71"/>
      <c r="J41" s="71"/>
      <c r="K41" s="44" t="s">
        <v>68</v>
      </c>
      <c r="L41" s="70">
        <f>VLOOKUP(E41,'Drop-down'!$B$4:$C$6,2,)</f>
        <v>3</v>
      </c>
      <c r="M41" s="70" t="e">
        <f>VLOOKUP(F41,'Drop-down'!$B$9:$C$14,2,FALSE)</f>
        <v>#N/A</v>
      </c>
      <c r="N41" s="70" t="e">
        <f t="shared" si="0"/>
        <v>#N/A</v>
      </c>
    </row>
    <row r="42" spans="1:14" ht="29.1" outlineLevel="1">
      <c r="A42" s="23" t="s">
        <v>1708</v>
      </c>
      <c r="B42" s="23" t="s">
        <v>1627</v>
      </c>
      <c r="C42" s="23" t="s">
        <v>1662</v>
      </c>
      <c r="D42" s="23" t="s">
        <v>1709</v>
      </c>
      <c r="E42" s="12" t="s">
        <v>6</v>
      </c>
      <c r="F42" s="71"/>
      <c r="G42" s="71"/>
      <c r="H42" s="71"/>
      <c r="I42" s="71"/>
      <c r="J42" s="71"/>
      <c r="K42" s="44" t="s">
        <v>68</v>
      </c>
      <c r="L42" s="70">
        <f>VLOOKUP(E42,'Drop-down'!$B$4:$C$6,2,)</f>
        <v>3</v>
      </c>
      <c r="M42" s="70" t="e">
        <f>VLOOKUP(F42,'Drop-down'!$B$9:$C$14,2,FALSE)</f>
        <v>#N/A</v>
      </c>
      <c r="N42" s="70" t="e">
        <f t="shared" si="0"/>
        <v>#N/A</v>
      </c>
    </row>
    <row r="43" spans="1:14" ht="29.1" outlineLevel="1">
      <c r="A43" s="23" t="s">
        <v>1710</v>
      </c>
      <c r="B43" s="23" t="s">
        <v>1627</v>
      </c>
      <c r="C43" s="23" t="s">
        <v>1662</v>
      </c>
      <c r="D43" s="23" t="s">
        <v>1711</v>
      </c>
      <c r="E43" s="12" t="s">
        <v>6</v>
      </c>
      <c r="F43" s="71"/>
      <c r="G43" s="71"/>
      <c r="H43" s="71"/>
      <c r="I43" s="71"/>
      <c r="J43" s="71"/>
      <c r="K43" s="44" t="s">
        <v>68</v>
      </c>
      <c r="L43" s="70">
        <f>VLOOKUP(E43,'Drop-down'!$B$4:$C$6,2,)</f>
        <v>3</v>
      </c>
      <c r="M43" s="70" t="e">
        <f>VLOOKUP(F43,'Drop-down'!$B$9:$C$14,2,FALSE)</f>
        <v>#N/A</v>
      </c>
      <c r="N43" s="70" t="e">
        <f t="shared" si="0"/>
        <v>#N/A</v>
      </c>
    </row>
    <row r="44" spans="1:14" ht="29.1" outlineLevel="1">
      <c r="A44" s="23" t="s">
        <v>1712</v>
      </c>
      <c r="B44" s="23" t="s">
        <v>1627</v>
      </c>
      <c r="C44" s="23" t="s">
        <v>1662</v>
      </c>
      <c r="D44" s="23" t="s">
        <v>1713</v>
      </c>
      <c r="E44" s="31" t="s">
        <v>6</v>
      </c>
      <c r="F44" s="71"/>
      <c r="G44" s="71"/>
      <c r="H44" s="71"/>
      <c r="I44" s="71"/>
      <c r="J44" s="71"/>
      <c r="K44" s="44" t="s">
        <v>68</v>
      </c>
      <c r="L44" s="70">
        <f>VLOOKUP(E44,'Drop-down'!$B$4:$C$6,2,)</f>
        <v>3</v>
      </c>
      <c r="M44" s="70" t="e">
        <f>VLOOKUP(F44,'Drop-down'!$B$9:$C$14,2,FALSE)</f>
        <v>#N/A</v>
      </c>
      <c r="N44" s="70" t="e">
        <f t="shared" si="0"/>
        <v>#N/A</v>
      </c>
    </row>
    <row r="45" spans="1:14" ht="29.1" outlineLevel="1">
      <c r="A45" s="23" t="s">
        <v>1714</v>
      </c>
      <c r="B45" s="23" t="s">
        <v>1627</v>
      </c>
      <c r="C45" s="23" t="s">
        <v>1662</v>
      </c>
      <c r="D45" s="23" t="s">
        <v>1715</v>
      </c>
      <c r="E45" s="12" t="s">
        <v>6</v>
      </c>
      <c r="F45" s="71"/>
      <c r="G45" s="71"/>
      <c r="H45" s="71"/>
      <c r="I45" s="71"/>
      <c r="J45" s="71"/>
      <c r="K45" s="44" t="s">
        <v>68</v>
      </c>
      <c r="L45" s="70">
        <f>VLOOKUP(E45,'Drop-down'!$B$4:$C$6,2,)</f>
        <v>3</v>
      </c>
      <c r="M45" s="70" t="e">
        <f>VLOOKUP(F45,'Drop-down'!$B$9:$C$14,2,FALSE)</f>
        <v>#N/A</v>
      </c>
      <c r="N45" s="70" t="e">
        <f t="shared" si="0"/>
        <v>#N/A</v>
      </c>
    </row>
    <row r="46" spans="1:14" ht="43.5" outlineLevel="1">
      <c r="A46" s="23" t="s">
        <v>1716</v>
      </c>
      <c r="B46" s="23" t="s">
        <v>1627</v>
      </c>
      <c r="C46" s="23" t="s">
        <v>1662</v>
      </c>
      <c r="D46" s="23" t="s">
        <v>1717</v>
      </c>
      <c r="E46" s="29" t="s">
        <v>6</v>
      </c>
      <c r="F46" s="71"/>
      <c r="G46" s="71"/>
      <c r="H46" s="71"/>
      <c r="I46" s="71"/>
      <c r="J46" s="71"/>
      <c r="K46" s="44" t="s">
        <v>68</v>
      </c>
      <c r="L46" s="70">
        <f>VLOOKUP(E46,'Drop-down'!$B$4:$C$6,2,)</f>
        <v>3</v>
      </c>
      <c r="M46" s="70" t="e">
        <f>VLOOKUP(F46,'Drop-down'!$B$9:$C$14,2,FALSE)</f>
        <v>#N/A</v>
      </c>
      <c r="N46" s="70" t="e">
        <f t="shared" si="0"/>
        <v>#N/A</v>
      </c>
    </row>
    <row r="47" spans="1:14" ht="29.1" outlineLevel="1">
      <c r="A47" s="23" t="s">
        <v>1718</v>
      </c>
      <c r="B47" s="23" t="s">
        <v>1627</v>
      </c>
      <c r="C47" s="23" t="s">
        <v>1662</v>
      </c>
      <c r="D47" s="23" t="s">
        <v>1719</v>
      </c>
      <c r="E47" s="29" t="s">
        <v>6</v>
      </c>
      <c r="F47" s="71"/>
      <c r="G47" s="71"/>
      <c r="H47" s="71"/>
      <c r="I47" s="71"/>
      <c r="J47" s="71"/>
      <c r="K47" s="44" t="s">
        <v>68</v>
      </c>
      <c r="L47" s="70">
        <f>VLOOKUP(E47,'Drop-down'!$B$4:$C$6,2,)</f>
        <v>3</v>
      </c>
      <c r="M47" s="70" t="e">
        <f>VLOOKUP(F47,'Drop-down'!$B$9:$C$14,2,FALSE)</f>
        <v>#N/A</v>
      </c>
      <c r="N47" s="70" t="e">
        <f t="shared" si="0"/>
        <v>#N/A</v>
      </c>
    </row>
    <row r="48" spans="1:14" ht="43.5" outlineLevel="1">
      <c r="A48" s="23" t="s">
        <v>1720</v>
      </c>
      <c r="B48" s="23" t="s">
        <v>1627</v>
      </c>
      <c r="C48" s="23" t="s">
        <v>1662</v>
      </c>
      <c r="D48" s="23" t="s">
        <v>1721</v>
      </c>
      <c r="E48" s="29" t="s">
        <v>6</v>
      </c>
      <c r="F48" s="71"/>
      <c r="G48" s="71"/>
      <c r="H48" s="71"/>
      <c r="I48" s="71"/>
      <c r="J48" s="71"/>
      <c r="K48" s="44" t="s">
        <v>68</v>
      </c>
      <c r="L48" s="70">
        <f>VLOOKUP(E48,'Drop-down'!$B$4:$C$6,2,)</f>
        <v>3</v>
      </c>
      <c r="M48" s="70" t="e">
        <f>VLOOKUP(F48,'Drop-down'!$B$9:$C$14,2,FALSE)</f>
        <v>#N/A</v>
      </c>
      <c r="N48" s="70" t="e">
        <f t="shared" si="0"/>
        <v>#N/A</v>
      </c>
    </row>
    <row r="49" spans="1:14" ht="29.1" outlineLevel="1">
      <c r="A49" s="23" t="s">
        <v>1722</v>
      </c>
      <c r="B49" s="23" t="s">
        <v>1627</v>
      </c>
      <c r="C49" s="23" t="s">
        <v>1662</v>
      </c>
      <c r="D49" s="23" t="s">
        <v>1723</v>
      </c>
      <c r="E49" s="29" t="s">
        <v>7</v>
      </c>
      <c r="F49" s="71"/>
      <c r="G49" s="71"/>
      <c r="H49" s="71"/>
      <c r="I49" s="71"/>
      <c r="J49" s="71"/>
      <c r="K49" s="44" t="s">
        <v>68</v>
      </c>
      <c r="L49" s="70">
        <f>VLOOKUP(E49,'Drop-down'!$B$4:$C$6,2,)</f>
        <v>2</v>
      </c>
      <c r="M49" s="70" t="e">
        <f>VLOOKUP(F49,'Drop-down'!$B$9:$C$14,2,FALSE)</f>
        <v>#N/A</v>
      </c>
      <c r="N49" s="70" t="e">
        <f t="shared" si="0"/>
        <v>#N/A</v>
      </c>
    </row>
    <row r="50" spans="1:14" ht="29.1" outlineLevel="1">
      <c r="A50" s="23" t="s">
        <v>1724</v>
      </c>
      <c r="B50" s="23" t="s">
        <v>1627</v>
      </c>
      <c r="C50" s="23" t="s">
        <v>1662</v>
      </c>
      <c r="D50" s="23" t="s">
        <v>1725</v>
      </c>
      <c r="E50" s="29" t="s">
        <v>7</v>
      </c>
      <c r="F50" s="71"/>
      <c r="G50" s="71"/>
      <c r="H50" s="71"/>
      <c r="I50" s="71"/>
      <c r="J50" s="71"/>
      <c r="K50" s="44" t="s">
        <v>68</v>
      </c>
      <c r="L50" s="70">
        <f>VLOOKUP(E50,'Drop-down'!$B$4:$C$6,2,)</f>
        <v>2</v>
      </c>
      <c r="M50" s="70" t="e">
        <f>VLOOKUP(F50,'Drop-down'!$B$9:$C$14,2,FALSE)</f>
        <v>#N/A</v>
      </c>
      <c r="N50" s="70" t="e">
        <f t="shared" si="0"/>
        <v>#N/A</v>
      </c>
    </row>
    <row r="51" spans="1:14" ht="57.95">
      <c r="A51" s="27" t="s">
        <v>1726</v>
      </c>
      <c r="B51" s="27" t="s">
        <v>1627</v>
      </c>
      <c r="C51" s="27" t="s">
        <v>1727</v>
      </c>
      <c r="D51" s="27" t="s">
        <v>1728</v>
      </c>
      <c r="E51" s="27" t="s">
        <v>6</v>
      </c>
      <c r="F51" s="71"/>
      <c r="G51" s="71"/>
      <c r="H51" s="71"/>
      <c r="I51" s="71"/>
      <c r="J51" s="71"/>
      <c r="K51" s="44" t="s">
        <v>68</v>
      </c>
      <c r="L51" s="70">
        <f>VLOOKUP(E51,'Drop-down'!$B$4:$C$6,2,)</f>
        <v>3</v>
      </c>
      <c r="M51" s="70" t="e">
        <f>VLOOKUP(F51,'Drop-down'!$B$9:$C$14,2,FALSE)</f>
        <v>#N/A</v>
      </c>
      <c r="N51" s="70" t="e">
        <f t="shared" si="0"/>
        <v>#N/A</v>
      </c>
    </row>
    <row r="52" spans="1:14" ht="45" customHeight="1" outlineLevel="1">
      <c r="A52" s="23" t="s">
        <v>1729</v>
      </c>
      <c r="B52" s="23" t="s">
        <v>1627</v>
      </c>
      <c r="C52" s="23" t="s">
        <v>1727</v>
      </c>
      <c r="D52" s="23" t="s">
        <v>1730</v>
      </c>
      <c r="E52" s="29" t="s">
        <v>6</v>
      </c>
      <c r="F52" s="71"/>
      <c r="G52" s="71"/>
      <c r="H52" s="71"/>
      <c r="I52" s="71"/>
      <c r="J52" s="71"/>
      <c r="K52" s="44" t="s">
        <v>68</v>
      </c>
      <c r="L52" s="70">
        <f>VLOOKUP(E52,'Drop-down'!$B$4:$C$6,2,)</f>
        <v>3</v>
      </c>
      <c r="M52" s="70" t="e">
        <f>VLOOKUP(F52,'Drop-down'!$B$9:$C$14,2,FALSE)</f>
        <v>#N/A</v>
      </c>
      <c r="N52" s="70" t="e">
        <f t="shared" si="0"/>
        <v>#N/A</v>
      </c>
    </row>
    <row r="53" spans="1:14" ht="29.1" outlineLevel="1">
      <c r="A53" s="23" t="s">
        <v>1731</v>
      </c>
      <c r="B53" s="23" t="s">
        <v>1627</v>
      </c>
      <c r="C53" s="23" t="s">
        <v>1727</v>
      </c>
      <c r="D53" s="23" t="s">
        <v>1732</v>
      </c>
      <c r="E53" s="29" t="s">
        <v>6</v>
      </c>
      <c r="F53" s="71"/>
      <c r="G53" s="71"/>
      <c r="H53" s="71"/>
      <c r="I53" s="71"/>
      <c r="J53" s="71"/>
      <c r="K53" s="44" t="s">
        <v>68</v>
      </c>
      <c r="L53" s="70">
        <f>VLOOKUP(E53,'Drop-down'!$B$4:$C$6,2,)</f>
        <v>3</v>
      </c>
      <c r="M53" s="70" t="e">
        <f>VLOOKUP(F53,'Drop-down'!$B$9:$C$14,2,FALSE)</f>
        <v>#N/A</v>
      </c>
      <c r="N53" s="70" t="e">
        <f t="shared" si="0"/>
        <v>#N/A</v>
      </c>
    </row>
    <row r="54" spans="1:14" ht="29.1" outlineLevel="1">
      <c r="A54" s="23" t="s">
        <v>1733</v>
      </c>
      <c r="B54" s="23" t="s">
        <v>1627</v>
      </c>
      <c r="C54" s="23" t="s">
        <v>1727</v>
      </c>
      <c r="D54" s="23" t="s">
        <v>1734</v>
      </c>
      <c r="E54" s="29" t="s">
        <v>6</v>
      </c>
      <c r="F54" s="71"/>
      <c r="G54" s="71"/>
      <c r="H54" s="71"/>
      <c r="I54" s="71"/>
      <c r="J54" s="71"/>
      <c r="K54" s="44" t="s">
        <v>68</v>
      </c>
      <c r="L54" s="70">
        <f>VLOOKUP(E54,'Drop-down'!$B$4:$C$6,2,)</f>
        <v>3</v>
      </c>
      <c r="M54" s="70" t="e">
        <f>VLOOKUP(F54,'Drop-down'!$B$9:$C$14,2,FALSE)</f>
        <v>#N/A</v>
      </c>
      <c r="N54" s="70" t="e">
        <f t="shared" si="0"/>
        <v>#N/A</v>
      </c>
    </row>
    <row r="55" spans="1:14" ht="29.1" outlineLevel="1">
      <c r="A55" s="23" t="s">
        <v>1735</v>
      </c>
      <c r="B55" s="23" t="s">
        <v>1627</v>
      </c>
      <c r="C55" s="23" t="s">
        <v>1727</v>
      </c>
      <c r="D55" s="23" t="s">
        <v>1736</v>
      </c>
      <c r="E55" s="32" t="s">
        <v>6</v>
      </c>
      <c r="F55" s="71"/>
      <c r="G55" s="71"/>
      <c r="H55" s="71"/>
      <c r="I55" s="71"/>
      <c r="J55" s="71"/>
      <c r="K55" s="44" t="s">
        <v>68</v>
      </c>
      <c r="L55" s="70">
        <f>VLOOKUP(E55,'Drop-down'!$B$4:$C$6,2,)</f>
        <v>3</v>
      </c>
      <c r="M55" s="70" t="e">
        <f>VLOOKUP(F55,'Drop-down'!$B$9:$C$14,2,FALSE)</f>
        <v>#N/A</v>
      </c>
      <c r="N55" s="70" t="e">
        <f t="shared" si="0"/>
        <v>#N/A</v>
      </c>
    </row>
    <row r="56" spans="1:14" ht="29.1" outlineLevel="1">
      <c r="A56" s="23" t="s">
        <v>1737</v>
      </c>
      <c r="B56" s="23" t="s">
        <v>1627</v>
      </c>
      <c r="C56" s="23" t="s">
        <v>1727</v>
      </c>
      <c r="D56" s="23" t="s">
        <v>1738</v>
      </c>
      <c r="E56" s="32" t="s">
        <v>6</v>
      </c>
      <c r="F56" s="71"/>
      <c r="G56" s="71"/>
      <c r="H56" s="71"/>
      <c r="I56" s="71"/>
      <c r="J56" s="71"/>
      <c r="K56" s="44" t="s">
        <v>68</v>
      </c>
      <c r="L56" s="70">
        <f>VLOOKUP(E56,'Drop-down'!$B$4:$C$6,2,)</f>
        <v>3</v>
      </c>
      <c r="M56" s="70" t="e">
        <f>VLOOKUP(F56,'Drop-down'!$B$9:$C$14,2,FALSE)</f>
        <v>#N/A</v>
      </c>
      <c r="N56" s="70" t="e">
        <f t="shared" si="0"/>
        <v>#N/A</v>
      </c>
    </row>
    <row r="57" spans="1:14" ht="43.5">
      <c r="A57" s="27" t="s">
        <v>1739</v>
      </c>
      <c r="B57" s="27" t="s">
        <v>1627</v>
      </c>
      <c r="C57" s="27" t="s">
        <v>1740</v>
      </c>
      <c r="D57" s="27" t="s">
        <v>1741</v>
      </c>
      <c r="E57" s="27" t="s">
        <v>7</v>
      </c>
      <c r="F57" s="71"/>
      <c r="G57" s="71"/>
      <c r="H57" s="71"/>
      <c r="I57" s="71"/>
      <c r="J57" s="71"/>
      <c r="K57" s="44" t="s">
        <v>68</v>
      </c>
      <c r="L57" s="70">
        <f>VLOOKUP(E57,'Drop-down'!$B$4:$C$6,2,)</f>
        <v>2</v>
      </c>
      <c r="M57" s="70" t="e">
        <f>VLOOKUP(F57,'Drop-down'!$B$9:$C$14,2,FALSE)</f>
        <v>#N/A</v>
      </c>
      <c r="N57" s="70" t="e">
        <f t="shared" si="0"/>
        <v>#N/A</v>
      </c>
    </row>
    <row r="58" spans="1:14" ht="29.1" outlineLevel="1">
      <c r="A58" s="23" t="s">
        <v>1742</v>
      </c>
      <c r="B58" s="23" t="s">
        <v>1627</v>
      </c>
      <c r="C58" s="23" t="s">
        <v>1740</v>
      </c>
      <c r="D58" s="23" t="s">
        <v>1743</v>
      </c>
      <c r="E58" s="29" t="s">
        <v>6</v>
      </c>
      <c r="F58" s="71"/>
      <c r="G58" s="71"/>
      <c r="H58" s="71"/>
      <c r="I58" s="71"/>
      <c r="J58" s="71"/>
      <c r="K58" s="44" t="s">
        <v>68</v>
      </c>
      <c r="L58" s="70">
        <f>VLOOKUP(E58,'Drop-down'!$B$4:$C$6,2,)</f>
        <v>3</v>
      </c>
      <c r="M58" s="70" t="e">
        <f>VLOOKUP(F58,'Drop-down'!$B$9:$C$14,2,FALSE)</f>
        <v>#N/A</v>
      </c>
      <c r="N58" s="70" t="e">
        <f t="shared" si="0"/>
        <v>#N/A</v>
      </c>
    </row>
    <row r="59" spans="1:14" ht="29.1" outlineLevel="1">
      <c r="A59" s="23" t="s">
        <v>1744</v>
      </c>
      <c r="B59" s="23" t="s">
        <v>1627</v>
      </c>
      <c r="C59" s="23" t="s">
        <v>1740</v>
      </c>
      <c r="D59" s="23" t="s">
        <v>1745</v>
      </c>
      <c r="E59" s="29" t="s">
        <v>7</v>
      </c>
      <c r="F59" s="71"/>
      <c r="G59" s="71"/>
      <c r="H59" s="71"/>
      <c r="I59" s="71"/>
      <c r="J59" s="71"/>
      <c r="K59" s="44" t="s">
        <v>68</v>
      </c>
      <c r="L59" s="70">
        <f>VLOOKUP(E59,'Drop-down'!$B$4:$C$6,2,)</f>
        <v>2</v>
      </c>
      <c r="M59" s="70" t="e">
        <f>VLOOKUP(F59,'Drop-down'!$B$9:$C$14,2,FALSE)</f>
        <v>#N/A</v>
      </c>
      <c r="N59" s="70" t="e">
        <f t="shared" si="0"/>
        <v>#N/A</v>
      </c>
    </row>
    <row r="60" spans="1:14" ht="29.1" outlineLevel="1">
      <c r="A60" s="23" t="s">
        <v>1746</v>
      </c>
      <c r="B60" s="23" t="s">
        <v>1627</v>
      </c>
      <c r="C60" s="23" t="s">
        <v>1740</v>
      </c>
      <c r="D60" s="23" t="s">
        <v>1747</v>
      </c>
      <c r="E60" s="29" t="s">
        <v>6</v>
      </c>
      <c r="F60" s="71"/>
      <c r="G60" s="71"/>
      <c r="H60" s="71"/>
      <c r="I60" s="71"/>
      <c r="J60" s="71"/>
      <c r="K60" s="44" t="s">
        <v>68</v>
      </c>
      <c r="L60" s="70">
        <f>VLOOKUP(E60,'Drop-down'!$B$4:$C$6,2,)</f>
        <v>3</v>
      </c>
      <c r="M60" s="70" t="e">
        <f>VLOOKUP(F60,'Drop-down'!$B$9:$C$14,2,FALSE)</f>
        <v>#N/A</v>
      </c>
      <c r="N60" s="70" t="e">
        <f t="shared" si="0"/>
        <v>#N/A</v>
      </c>
    </row>
    <row r="61" spans="1:14" ht="42.95" customHeight="1" outlineLevel="1">
      <c r="A61" s="23" t="s">
        <v>1748</v>
      </c>
      <c r="B61" s="23" t="s">
        <v>1627</v>
      </c>
      <c r="C61" s="23" t="s">
        <v>1740</v>
      </c>
      <c r="D61" s="23" t="s">
        <v>1749</v>
      </c>
      <c r="E61" s="12" t="s">
        <v>6</v>
      </c>
      <c r="F61" s="71"/>
      <c r="G61" s="71"/>
      <c r="H61" s="71"/>
      <c r="I61" s="71"/>
      <c r="J61" s="71"/>
      <c r="K61" s="44" t="s">
        <v>68</v>
      </c>
      <c r="L61" s="70">
        <f>VLOOKUP(E61,'Drop-down'!$B$4:$C$6,2,)</f>
        <v>3</v>
      </c>
      <c r="M61" s="70" t="e">
        <f>VLOOKUP(F61,'Drop-down'!$B$9:$C$14,2,FALSE)</f>
        <v>#N/A</v>
      </c>
      <c r="N61" s="70" t="e">
        <f t="shared" si="0"/>
        <v>#N/A</v>
      </c>
    </row>
    <row r="62" spans="1:14" ht="29.1" outlineLevel="1">
      <c r="A62" s="23" t="s">
        <v>1750</v>
      </c>
      <c r="B62" s="23" t="s">
        <v>1627</v>
      </c>
      <c r="C62" s="23" t="s">
        <v>1740</v>
      </c>
      <c r="D62" s="23" t="s">
        <v>1751</v>
      </c>
      <c r="E62" s="23" t="s">
        <v>6</v>
      </c>
      <c r="F62" s="71"/>
      <c r="G62" s="71"/>
      <c r="H62" s="71"/>
      <c r="I62" s="71"/>
      <c r="J62" s="71"/>
      <c r="K62" s="44" t="s">
        <v>68</v>
      </c>
      <c r="L62" s="70">
        <f>VLOOKUP(E62,'Drop-down'!$B$4:$C$6,2,)</f>
        <v>3</v>
      </c>
      <c r="M62" s="70" t="e">
        <f>VLOOKUP(F62,'Drop-down'!$B$9:$C$14,2,FALSE)</f>
        <v>#N/A</v>
      </c>
      <c r="N62" s="70" t="e">
        <f t="shared" si="0"/>
        <v>#N/A</v>
      </c>
    </row>
    <row r="63" spans="1:14" ht="29.1" outlineLevel="1">
      <c r="A63" s="23" t="s">
        <v>1752</v>
      </c>
      <c r="B63" s="23" t="s">
        <v>1627</v>
      </c>
      <c r="C63" s="23" t="s">
        <v>1740</v>
      </c>
      <c r="D63" s="23" t="s">
        <v>1753</v>
      </c>
      <c r="E63" s="23" t="s">
        <v>6</v>
      </c>
      <c r="F63" s="71"/>
      <c r="G63" s="71"/>
      <c r="H63" s="71"/>
      <c r="I63" s="71"/>
      <c r="J63" s="71"/>
      <c r="K63" s="44" t="s">
        <v>68</v>
      </c>
      <c r="L63" s="70">
        <f>VLOOKUP(E63,'Drop-down'!$B$4:$C$6,2,)</f>
        <v>3</v>
      </c>
      <c r="M63" s="70" t="e">
        <f>VLOOKUP(F63,'Drop-down'!$B$9:$C$14,2,FALSE)</f>
        <v>#N/A</v>
      </c>
      <c r="N63" s="70" t="e">
        <f t="shared" si="0"/>
        <v>#N/A</v>
      </c>
    </row>
    <row r="64" spans="1:14" ht="29.1" outlineLevel="1">
      <c r="A64" s="23" t="s">
        <v>1754</v>
      </c>
      <c r="B64" s="23" t="s">
        <v>1627</v>
      </c>
      <c r="C64" s="23" t="s">
        <v>1740</v>
      </c>
      <c r="D64" s="23" t="s">
        <v>1755</v>
      </c>
      <c r="E64" s="23" t="s">
        <v>6</v>
      </c>
      <c r="F64" s="71"/>
      <c r="G64" s="71"/>
      <c r="H64" s="71"/>
      <c r="I64" s="71"/>
      <c r="J64" s="71"/>
      <c r="K64" s="44" t="s">
        <v>68</v>
      </c>
      <c r="L64" s="70">
        <f>VLOOKUP(E64,'Drop-down'!$B$4:$C$6,2,)</f>
        <v>3</v>
      </c>
      <c r="M64" s="70" t="e">
        <f>VLOOKUP(F64,'Drop-down'!$B$9:$C$14,2,FALSE)</f>
        <v>#N/A</v>
      </c>
      <c r="N64" s="70" t="e">
        <f t="shared" si="0"/>
        <v>#N/A</v>
      </c>
    </row>
    <row r="65" spans="1:15" ht="29.1" outlineLevel="1">
      <c r="A65" s="23" t="s">
        <v>1756</v>
      </c>
      <c r="B65" s="23" t="s">
        <v>1627</v>
      </c>
      <c r="C65" s="23" t="s">
        <v>1740</v>
      </c>
      <c r="D65" s="23" t="s">
        <v>1757</v>
      </c>
      <c r="E65" s="23" t="s">
        <v>6</v>
      </c>
      <c r="F65" s="71"/>
      <c r="G65" s="71"/>
      <c r="H65" s="71"/>
      <c r="I65" s="71"/>
      <c r="J65" s="71"/>
      <c r="K65" s="44" t="s">
        <v>68</v>
      </c>
      <c r="L65" s="70">
        <f>VLOOKUP(E65,'Drop-down'!$B$4:$C$6,2,)</f>
        <v>3</v>
      </c>
      <c r="M65" s="70" t="e">
        <f>VLOOKUP(F65,'Drop-down'!$B$9:$C$14,2,FALSE)</f>
        <v>#N/A</v>
      </c>
      <c r="N65" s="70" t="e">
        <f t="shared" si="0"/>
        <v>#N/A</v>
      </c>
    </row>
    <row r="66" spans="1:15" ht="45.95" customHeight="1" outlineLevel="1">
      <c r="A66" s="23" t="s">
        <v>1758</v>
      </c>
      <c r="B66" s="23" t="s">
        <v>1627</v>
      </c>
      <c r="C66" s="23" t="s">
        <v>1740</v>
      </c>
      <c r="D66" s="23" t="s">
        <v>1759</v>
      </c>
      <c r="E66" s="23" t="s">
        <v>6</v>
      </c>
      <c r="F66" s="71"/>
      <c r="G66" s="71"/>
      <c r="H66" s="71"/>
      <c r="I66" s="71"/>
      <c r="J66" s="71"/>
      <c r="K66" s="44" t="s">
        <v>68</v>
      </c>
      <c r="L66" s="70">
        <f>VLOOKUP(E66,'Drop-down'!$B$4:$C$6,2,)</f>
        <v>3</v>
      </c>
      <c r="M66" s="70" t="e">
        <f>VLOOKUP(F66,'Drop-down'!$B$9:$C$14,2,FALSE)</f>
        <v>#N/A</v>
      </c>
      <c r="N66" s="70" t="e">
        <f t="shared" si="0"/>
        <v>#N/A</v>
      </c>
    </row>
    <row r="67" spans="1:15">
      <c r="A67" s="44" t="s">
        <v>68</v>
      </c>
      <c r="B67" s="44" t="s">
        <v>68</v>
      </c>
      <c r="C67" s="44" t="s">
        <v>68</v>
      </c>
      <c r="D67" s="44" t="s">
        <v>68</v>
      </c>
      <c r="E67" s="44" t="s">
        <v>68</v>
      </c>
      <c r="F67" s="44" t="s">
        <v>68</v>
      </c>
      <c r="G67" s="44" t="s">
        <v>68</v>
      </c>
      <c r="H67" s="44" t="s">
        <v>68</v>
      </c>
      <c r="I67" s="44" t="s">
        <v>68</v>
      </c>
      <c r="J67" s="44" t="s">
        <v>68</v>
      </c>
      <c r="K67" s="44" t="s">
        <v>68</v>
      </c>
      <c r="L67" s="44" t="s">
        <v>68</v>
      </c>
      <c r="M67" s="44" t="s">
        <v>68</v>
      </c>
      <c r="N67" s="90" t="s">
        <v>68</v>
      </c>
      <c r="O67" s="57"/>
    </row>
    <row r="68" spans="1:15">
      <c r="E68" s="18"/>
      <c r="N68" s="70" t="e">
        <f>SUM(N3:N66)</f>
        <v>#N/A</v>
      </c>
    </row>
    <row r="69" spans="1:15">
      <c r="E69" s="22"/>
    </row>
    <row r="70" spans="1:15">
      <c r="E70" s="6"/>
    </row>
    <row r="71" spans="1:15">
      <c r="E71" s="17"/>
    </row>
    <row r="72" spans="1:15">
      <c r="E72" s="6"/>
    </row>
    <row r="73" spans="1:15">
      <c r="E73" s="6"/>
    </row>
    <row r="74" spans="1:15">
      <c r="E74" s="6"/>
    </row>
    <row r="75" spans="1:15">
      <c r="E75" s="6"/>
    </row>
    <row r="76" spans="1:15">
      <c r="E76" s="6"/>
    </row>
    <row r="77" spans="1:15">
      <c r="E77" s="6"/>
    </row>
    <row r="78" spans="1:15">
      <c r="E78" s="6"/>
    </row>
    <row r="79" spans="1:15">
      <c r="E79" s="6"/>
    </row>
    <row r="80" spans="1:15">
      <c r="E80" s="6"/>
    </row>
    <row r="81" spans="5:5">
      <c r="E81" s="6"/>
    </row>
    <row r="82" spans="5:5">
      <c r="E82" s="6"/>
    </row>
    <row r="83" spans="5:5">
      <c r="E83" s="17"/>
    </row>
    <row r="84" spans="5:5">
      <c r="E84" s="6"/>
    </row>
    <row r="85" spans="5:5">
      <c r="E85" s="6"/>
    </row>
    <row r="86" spans="5:5">
      <c r="E86" s="6"/>
    </row>
    <row r="87" spans="5:5">
      <c r="E87" s="17"/>
    </row>
    <row r="88" spans="5:5">
      <c r="E88" s="6"/>
    </row>
    <row r="89" spans="5:5">
      <c r="E89" s="6"/>
    </row>
    <row r="90" spans="5:5">
      <c r="E90" s="17"/>
    </row>
    <row r="91" spans="5:5">
      <c r="E91" s="6"/>
    </row>
    <row r="92" spans="5:5">
      <c r="E92" s="6"/>
    </row>
    <row r="93" spans="5:5">
      <c r="E93" s="6"/>
    </row>
    <row r="94" spans="5:5">
      <c r="E94" s="6"/>
    </row>
    <row r="95" spans="5:5">
      <c r="E95" s="6"/>
    </row>
    <row r="96" spans="5:5">
      <c r="E96" s="6"/>
    </row>
    <row r="97" spans="5:5">
      <c r="E97" s="17"/>
    </row>
    <row r="98" spans="5:5">
      <c r="E98" s="6"/>
    </row>
    <row r="99" spans="5:5">
      <c r="E99" s="6"/>
    </row>
    <row r="100" spans="5:5">
      <c r="E100" s="6"/>
    </row>
    <row r="101" spans="5:5">
      <c r="E101" s="6"/>
    </row>
    <row r="102" spans="5:5">
      <c r="E102" s="18"/>
    </row>
    <row r="103" spans="5:5">
      <c r="E103" s="8"/>
    </row>
    <row r="104" spans="5:5">
      <c r="E104" s="8"/>
    </row>
    <row r="105" spans="5:5">
      <c r="E105" s="8"/>
    </row>
    <row r="106" spans="5:5">
      <c r="E106" s="10"/>
    </row>
  </sheetData>
  <sheetProtection algorithmName="SHA-512" hashValue="TBlv7uv3zRTEpw5WCPwKtN5yYPBByRNNQmrgGknoLWMuUpPDeyr4YX9bEfl1S4tM83BeBOKnIXtVFXLMSyur6w==" saltValue="GXG/H8PiuaXvAK9NvIP/Wg==" spinCount="100000" sheet="1" objects="1" scenarios="1"/>
  <protectedRanges>
    <protectedRange sqref="F3:J66" name="Range1"/>
  </protectedRanges>
  <mergeCells count="4">
    <mergeCell ref="A1:A2"/>
    <mergeCell ref="B1:B2"/>
    <mergeCell ref="C1:C2"/>
    <mergeCell ref="D1:D2"/>
  </mergeCells>
  <phoneticPr fontId="10" type="noConversion"/>
  <dataValidations count="2">
    <dataValidation type="list" allowBlank="1" showInputMessage="1" showErrorMessage="1" sqref="F3:F66" xr:uid="{0FF85F93-5605-4079-AB9F-B20A69340C31}">
      <formula1>Responses</formula1>
    </dataValidation>
    <dataValidation type="whole" allowBlank="1" showInputMessage="1" showErrorMessage="1" error="Please enter a number of hours for customization estimate (if applicable)" prompt="Please enter a number of hours for customization estimate (if applicable)" sqref="G3:G66" xr:uid="{069C45C8-5274-4704-BDE8-9F716650601B}">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A0BEF0B-1BCC-4712-9A8E-BA35D9D0C3E8}">
          <x14:formula1>
            <xm:f>'Drop-down'!#REF!</xm:f>
          </x14:formula1>
          <xm:sqref>F68:F112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8"/>
  <sheetViews>
    <sheetView zoomScaleNormal="100" workbookViewId="0">
      <pane xSplit="4" ySplit="2" topLeftCell="E3" activePane="bottomRight" state="frozen"/>
      <selection pane="bottomRight" activeCell="Q39" sqref="Q39"/>
      <selection pane="bottomLeft" activeCell="B21" sqref="B21"/>
      <selection pane="topRight" activeCell="B21" sqref="B21"/>
    </sheetView>
  </sheetViews>
  <sheetFormatPr defaultRowHeight="14.45" outlineLevelRow="1"/>
  <cols>
    <col min="1" max="1" width="10.5703125" customWidth="1"/>
    <col min="2" max="2" width="12.5703125" customWidth="1"/>
    <col min="3" max="3" width="15.5703125" customWidth="1"/>
    <col min="4" max="4" width="66.42578125" customWidth="1"/>
    <col min="5" max="5" width="20.5703125" hidden="1" customWidth="1"/>
    <col min="6" max="10" width="18.140625" style="57" customWidth="1"/>
    <col min="11" max="11" width="1.140625" customWidth="1"/>
    <col min="12" max="12" width="0" hidden="1" customWidth="1"/>
    <col min="13" max="13" width="11.140625" hidden="1" customWidth="1"/>
    <col min="14" max="14" width="0" hidden="1" customWidth="1"/>
  </cols>
  <sheetData>
    <row r="1" spans="1:14" ht="15.95">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ht="29.1">
      <c r="A3" s="27" t="s">
        <v>1760</v>
      </c>
      <c r="B3" s="27" t="s">
        <v>1761</v>
      </c>
      <c r="C3" s="27" t="s">
        <v>1762</v>
      </c>
      <c r="D3" s="27" t="s">
        <v>1763</v>
      </c>
      <c r="E3" s="27" t="s">
        <v>6</v>
      </c>
      <c r="F3" s="71"/>
      <c r="G3" s="71"/>
      <c r="H3" s="71"/>
      <c r="I3" s="71"/>
      <c r="J3" s="71"/>
      <c r="K3" s="34" t="s">
        <v>68</v>
      </c>
      <c r="L3" s="70">
        <f>VLOOKUP(E3,'Drop-down'!$B$4:$C$6,2,)</f>
        <v>3</v>
      </c>
      <c r="M3" s="70" t="e">
        <f>VLOOKUP(F3,'Drop-down'!$B$9:$C$14,2,FALSE)</f>
        <v>#N/A</v>
      </c>
      <c r="N3" s="70" t="e">
        <f>M3*L3</f>
        <v>#N/A</v>
      </c>
    </row>
    <row r="4" spans="1:14" ht="29.1" outlineLevel="1">
      <c r="A4" s="23" t="s">
        <v>1764</v>
      </c>
      <c r="B4" s="23" t="s">
        <v>1761</v>
      </c>
      <c r="C4" s="23" t="s">
        <v>1762</v>
      </c>
      <c r="D4" s="97" t="s">
        <v>1765</v>
      </c>
      <c r="E4" s="23" t="s">
        <v>6</v>
      </c>
      <c r="F4" s="71"/>
      <c r="G4" s="71"/>
      <c r="H4" s="71"/>
      <c r="I4" s="71"/>
      <c r="J4" s="71"/>
      <c r="K4" s="34" t="s">
        <v>68</v>
      </c>
      <c r="L4" s="70">
        <f>VLOOKUP(E4,'Drop-down'!$B$4:$C$6,2,)</f>
        <v>3</v>
      </c>
      <c r="M4" s="70" t="e">
        <f>VLOOKUP(F4,'Drop-down'!$B$9:$C$14,2,FALSE)</f>
        <v>#N/A</v>
      </c>
      <c r="N4" s="70" t="e">
        <f t="shared" ref="N4:N46" si="0">M4*L4</f>
        <v>#N/A</v>
      </c>
    </row>
    <row r="5" spans="1:14" ht="29.1" outlineLevel="1">
      <c r="A5" s="23" t="s">
        <v>1766</v>
      </c>
      <c r="B5" s="23" t="s">
        <v>1761</v>
      </c>
      <c r="C5" s="23" t="s">
        <v>1762</v>
      </c>
      <c r="D5" s="97" t="s">
        <v>1767</v>
      </c>
      <c r="E5" s="23" t="s">
        <v>6</v>
      </c>
      <c r="F5" s="71"/>
      <c r="G5" s="71"/>
      <c r="H5" s="71"/>
      <c r="I5" s="71"/>
      <c r="J5" s="71"/>
      <c r="K5" s="34" t="s">
        <v>68</v>
      </c>
      <c r="L5" s="70">
        <f>VLOOKUP(E5,'Drop-down'!$B$4:$C$6,2,)</f>
        <v>3</v>
      </c>
      <c r="M5" s="70" t="e">
        <f>VLOOKUP(F5,'Drop-down'!$B$9:$C$14,2,FALSE)</f>
        <v>#N/A</v>
      </c>
      <c r="N5" s="70" t="e">
        <f t="shared" si="0"/>
        <v>#N/A</v>
      </c>
    </row>
    <row r="6" spans="1:14" ht="43.5" outlineLevel="1">
      <c r="A6" s="23" t="s">
        <v>1768</v>
      </c>
      <c r="B6" s="23" t="s">
        <v>1761</v>
      </c>
      <c r="C6" s="23" t="s">
        <v>1762</v>
      </c>
      <c r="D6" s="58" t="s">
        <v>1769</v>
      </c>
      <c r="E6" s="23" t="s">
        <v>6</v>
      </c>
      <c r="F6" s="71"/>
      <c r="G6" s="71"/>
      <c r="H6" s="71"/>
      <c r="I6" s="71"/>
      <c r="J6" s="71"/>
      <c r="K6" s="34" t="s">
        <v>68</v>
      </c>
      <c r="L6" s="70">
        <f>VLOOKUP(E6,'Drop-down'!$B$4:$C$6,2,)</f>
        <v>3</v>
      </c>
      <c r="M6" s="70" t="e">
        <f>VLOOKUP(F6,'Drop-down'!$B$9:$C$14,2,FALSE)</f>
        <v>#N/A</v>
      </c>
      <c r="N6" s="70" t="e">
        <f t="shared" si="0"/>
        <v>#N/A</v>
      </c>
    </row>
    <row r="7" spans="1:14" ht="29.1" outlineLevel="1">
      <c r="A7" s="23" t="s">
        <v>1770</v>
      </c>
      <c r="B7" s="33" t="s">
        <v>1761</v>
      </c>
      <c r="C7" s="23" t="s">
        <v>1762</v>
      </c>
      <c r="D7" s="58" t="s">
        <v>1771</v>
      </c>
      <c r="E7" s="23" t="s">
        <v>6</v>
      </c>
      <c r="F7" s="71"/>
      <c r="G7" s="71"/>
      <c r="H7" s="71"/>
      <c r="I7" s="71"/>
      <c r="J7" s="71"/>
      <c r="K7" s="34" t="s">
        <v>68</v>
      </c>
      <c r="L7" s="70">
        <f>VLOOKUP(E7,'Drop-down'!$B$4:$C$6,2,)</f>
        <v>3</v>
      </c>
      <c r="M7" s="70" t="e">
        <f>VLOOKUP(F7,'Drop-down'!$B$9:$C$14,2,FALSE)</f>
        <v>#N/A</v>
      </c>
      <c r="N7" s="70" t="e">
        <f t="shared" si="0"/>
        <v>#N/A</v>
      </c>
    </row>
    <row r="8" spans="1:14" ht="29.1" outlineLevel="1">
      <c r="A8" s="23" t="s">
        <v>1772</v>
      </c>
      <c r="B8" s="23" t="s">
        <v>1761</v>
      </c>
      <c r="C8" s="23" t="s">
        <v>1762</v>
      </c>
      <c r="D8" s="58" t="s">
        <v>1773</v>
      </c>
      <c r="E8" s="23" t="s">
        <v>6</v>
      </c>
      <c r="F8" s="71"/>
      <c r="G8" s="71"/>
      <c r="H8" s="71"/>
      <c r="I8" s="71"/>
      <c r="J8" s="71"/>
      <c r="K8" s="34" t="s">
        <v>68</v>
      </c>
      <c r="L8" s="70">
        <f>VLOOKUP(E8,'Drop-down'!$B$4:$C$6,2,)</f>
        <v>3</v>
      </c>
      <c r="M8" s="70" t="e">
        <f>VLOOKUP(F8,'Drop-down'!$B$9:$C$14,2,FALSE)</f>
        <v>#N/A</v>
      </c>
      <c r="N8" s="70" t="e">
        <f t="shared" si="0"/>
        <v>#N/A</v>
      </c>
    </row>
    <row r="9" spans="1:14" ht="72.599999999999994" outlineLevel="1">
      <c r="A9" s="23" t="s">
        <v>1774</v>
      </c>
      <c r="B9" s="23" t="s">
        <v>1761</v>
      </c>
      <c r="C9" s="23" t="s">
        <v>1762</v>
      </c>
      <c r="D9" s="58" t="s">
        <v>1775</v>
      </c>
      <c r="E9" s="23" t="s">
        <v>6</v>
      </c>
      <c r="F9" s="71"/>
      <c r="G9" s="71"/>
      <c r="H9" s="71"/>
      <c r="I9" s="71"/>
      <c r="J9" s="71"/>
      <c r="K9" s="34" t="s">
        <v>68</v>
      </c>
      <c r="L9" s="70">
        <f>VLOOKUP(E9,'Drop-down'!$B$4:$C$6,2,)</f>
        <v>3</v>
      </c>
      <c r="M9" s="70" t="e">
        <f>VLOOKUP(F9,'Drop-down'!$B$9:$C$14,2,FALSE)</f>
        <v>#N/A</v>
      </c>
      <c r="N9" s="70" t="e">
        <f t="shared" si="0"/>
        <v>#N/A</v>
      </c>
    </row>
    <row r="10" spans="1:14" ht="29.1" outlineLevel="1">
      <c r="A10" s="23" t="s">
        <v>1776</v>
      </c>
      <c r="B10" s="23" t="s">
        <v>1761</v>
      </c>
      <c r="C10" s="23" t="s">
        <v>1762</v>
      </c>
      <c r="D10" s="58" t="s">
        <v>1777</v>
      </c>
      <c r="E10" s="23" t="s">
        <v>6</v>
      </c>
      <c r="F10" s="71"/>
      <c r="G10" s="71"/>
      <c r="H10" s="71"/>
      <c r="I10" s="71"/>
      <c r="J10" s="71"/>
      <c r="K10" s="34" t="s">
        <v>68</v>
      </c>
      <c r="L10" s="70">
        <f>VLOOKUP(E10,'Drop-down'!$B$4:$C$6,2,)</f>
        <v>3</v>
      </c>
      <c r="M10" s="70" t="e">
        <f>VLOOKUP(F10,'Drop-down'!$B$9:$C$14,2,FALSE)</f>
        <v>#N/A</v>
      </c>
      <c r="N10" s="70" t="e">
        <f t="shared" si="0"/>
        <v>#N/A</v>
      </c>
    </row>
    <row r="11" spans="1:14" ht="45" customHeight="1" outlineLevel="1">
      <c r="A11" s="23" t="s">
        <v>1778</v>
      </c>
      <c r="B11" s="23" t="s">
        <v>1761</v>
      </c>
      <c r="C11" s="23" t="s">
        <v>1762</v>
      </c>
      <c r="D11" s="58" t="s">
        <v>1779</v>
      </c>
      <c r="E11" s="23" t="s">
        <v>6</v>
      </c>
      <c r="F11" s="71"/>
      <c r="G11" s="71"/>
      <c r="H11" s="71"/>
      <c r="I11" s="71"/>
      <c r="J11" s="71"/>
      <c r="K11" s="34" t="s">
        <v>68</v>
      </c>
      <c r="L11" s="70">
        <f>VLOOKUP(E11,'Drop-down'!$B$4:$C$6,2,)</f>
        <v>3</v>
      </c>
      <c r="M11" s="70" t="e">
        <f>VLOOKUP(F11,'Drop-down'!$B$9:$C$14,2,FALSE)</f>
        <v>#N/A</v>
      </c>
      <c r="N11" s="70" t="e">
        <f t="shared" si="0"/>
        <v>#N/A</v>
      </c>
    </row>
    <row r="12" spans="1:14" ht="43.5" outlineLevel="1">
      <c r="A12" s="23" t="s">
        <v>1780</v>
      </c>
      <c r="B12" s="23" t="s">
        <v>1761</v>
      </c>
      <c r="C12" s="23" t="s">
        <v>1762</v>
      </c>
      <c r="D12" s="58" t="s">
        <v>1781</v>
      </c>
      <c r="E12" s="23" t="s">
        <v>6</v>
      </c>
      <c r="F12" s="71"/>
      <c r="G12" s="71"/>
      <c r="H12" s="71"/>
      <c r="I12" s="71"/>
      <c r="J12" s="71"/>
      <c r="K12" s="34" t="s">
        <v>68</v>
      </c>
      <c r="L12" s="70">
        <f>VLOOKUP(E12,'Drop-down'!$B$4:$C$6,2,)</f>
        <v>3</v>
      </c>
      <c r="M12" s="70" t="e">
        <f>VLOOKUP(F12,'Drop-down'!$B$9:$C$14,2,FALSE)</f>
        <v>#N/A</v>
      </c>
      <c r="N12" s="70" t="e">
        <f t="shared" si="0"/>
        <v>#N/A</v>
      </c>
    </row>
    <row r="13" spans="1:14" ht="29.1" outlineLevel="1">
      <c r="A13" s="23" t="s">
        <v>1782</v>
      </c>
      <c r="B13" s="23" t="s">
        <v>1761</v>
      </c>
      <c r="C13" s="23" t="s">
        <v>1762</v>
      </c>
      <c r="D13" s="58" t="s">
        <v>1783</v>
      </c>
      <c r="E13" s="23" t="s">
        <v>6</v>
      </c>
      <c r="F13" s="71"/>
      <c r="G13" s="71"/>
      <c r="H13" s="71"/>
      <c r="I13" s="71"/>
      <c r="J13" s="71"/>
      <c r="K13" s="34" t="s">
        <v>68</v>
      </c>
      <c r="L13" s="70">
        <f>VLOOKUP(E13,'Drop-down'!$B$4:$C$6,2,)</f>
        <v>3</v>
      </c>
      <c r="M13" s="70" t="e">
        <f>VLOOKUP(F13,'Drop-down'!$B$9:$C$14,2,FALSE)</f>
        <v>#N/A</v>
      </c>
      <c r="N13" s="70" t="e">
        <f t="shared" si="0"/>
        <v>#N/A</v>
      </c>
    </row>
    <row r="14" spans="1:14" ht="29.1" outlineLevel="1">
      <c r="A14" s="23" t="s">
        <v>1784</v>
      </c>
      <c r="B14" s="23" t="s">
        <v>1761</v>
      </c>
      <c r="C14" s="23" t="s">
        <v>1762</v>
      </c>
      <c r="D14" s="58" t="s">
        <v>1785</v>
      </c>
      <c r="E14" s="23" t="s">
        <v>6</v>
      </c>
      <c r="F14" s="71"/>
      <c r="G14" s="71"/>
      <c r="H14" s="71"/>
      <c r="I14" s="71"/>
      <c r="J14" s="71"/>
      <c r="K14" s="34" t="s">
        <v>68</v>
      </c>
      <c r="L14" s="70">
        <f>VLOOKUP(E14,'Drop-down'!$B$4:$C$6,2,)</f>
        <v>3</v>
      </c>
      <c r="M14" s="70" t="e">
        <f>VLOOKUP(F14,'Drop-down'!$B$9:$C$14,2,FALSE)</f>
        <v>#N/A</v>
      </c>
      <c r="N14" s="70" t="e">
        <f t="shared" si="0"/>
        <v>#N/A</v>
      </c>
    </row>
    <row r="15" spans="1:14" ht="29.1" outlineLevel="1">
      <c r="A15" s="23" t="s">
        <v>1786</v>
      </c>
      <c r="B15" s="23" t="s">
        <v>1761</v>
      </c>
      <c r="C15" s="23" t="s">
        <v>1762</v>
      </c>
      <c r="D15" s="58" t="s">
        <v>1787</v>
      </c>
      <c r="E15" s="23" t="s">
        <v>6</v>
      </c>
      <c r="F15" s="71"/>
      <c r="G15" s="71"/>
      <c r="H15" s="71"/>
      <c r="I15" s="71"/>
      <c r="J15" s="71"/>
      <c r="K15" s="34" t="s">
        <v>68</v>
      </c>
      <c r="L15" s="70">
        <f>VLOOKUP(E15,'Drop-down'!$B$4:$C$6,2,)</f>
        <v>3</v>
      </c>
      <c r="M15" s="70" t="e">
        <f>VLOOKUP(F15,'Drop-down'!$B$9:$C$14,2,FALSE)</f>
        <v>#N/A</v>
      </c>
      <c r="N15" s="70" t="e">
        <f t="shared" si="0"/>
        <v>#N/A</v>
      </c>
    </row>
    <row r="16" spans="1:14" ht="29.1" outlineLevel="1">
      <c r="A16" s="23" t="s">
        <v>1788</v>
      </c>
      <c r="B16" s="23" t="s">
        <v>1761</v>
      </c>
      <c r="C16" s="23" t="s">
        <v>1762</v>
      </c>
      <c r="D16" s="58" t="s">
        <v>1789</v>
      </c>
      <c r="E16" s="23" t="s">
        <v>6</v>
      </c>
      <c r="F16" s="71"/>
      <c r="G16" s="71"/>
      <c r="H16" s="71"/>
      <c r="I16" s="71"/>
      <c r="J16" s="71"/>
      <c r="K16" s="34" t="s">
        <v>68</v>
      </c>
      <c r="L16" s="70">
        <f>VLOOKUP(E16,'Drop-down'!$B$4:$C$6,2,)</f>
        <v>3</v>
      </c>
      <c r="M16" s="70" t="e">
        <f>VLOOKUP(F16,'Drop-down'!$B$9:$C$14,2,FALSE)</f>
        <v>#N/A</v>
      </c>
      <c r="N16" s="70" t="e">
        <f t="shared" si="0"/>
        <v>#N/A</v>
      </c>
    </row>
    <row r="17" spans="1:14" ht="29.1" outlineLevel="1">
      <c r="A17" s="23" t="s">
        <v>1790</v>
      </c>
      <c r="B17" s="23" t="s">
        <v>1761</v>
      </c>
      <c r="C17" s="23" t="s">
        <v>1762</v>
      </c>
      <c r="D17" s="58" t="s">
        <v>1791</v>
      </c>
      <c r="E17" s="23" t="s">
        <v>6</v>
      </c>
      <c r="F17" s="71"/>
      <c r="G17" s="71"/>
      <c r="H17" s="71"/>
      <c r="I17" s="71"/>
      <c r="J17" s="71"/>
      <c r="K17" s="34" t="s">
        <v>68</v>
      </c>
      <c r="L17" s="70">
        <f>VLOOKUP(E17,'Drop-down'!$B$4:$C$6,2,)</f>
        <v>3</v>
      </c>
      <c r="M17" s="70" t="e">
        <f>VLOOKUP(F17,'Drop-down'!$B$9:$C$14,2,FALSE)</f>
        <v>#N/A</v>
      </c>
      <c r="N17" s="70" t="e">
        <f t="shared" si="0"/>
        <v>#N/A</v>
      </c>
    </row>
    <row r="18" spans="1:14" ht="29.1" outlineLevel="1">
      <c r="A18" s="23" t="s">
        <v>1792</v>
      </c>
      <c r="B18" s="23" t="s">
        <v>1761</v>
      </c>
      <c r="C18" s="23" t="s">
        <v>1762</v>
      </c>
      <c r="D18" s="58" t="s">
        <v>1793</v>
      </c>
      <c r="E18" s="23" t="s">
        <v>6</v>
      </c>
      <c r="F18" s="71"/>
      <c r="G18" s="71"/>
      <c r="H18" s="71"/>
      <c r="I18" s="71"/>
      <c r="J18" s="71"/>
      <c r="K18" s="34" t="s">
        <v>68</v>
      </c>
      <c r="L18" s="70">
        <f>VLOOKUP(E18,'Drop-down'!$B$4:$C$6,2,)</f>
        <v>3</v>
      </c>
      <c r="M18" s="70" t="e">
        <f>VLOOKUP(F18,'Drop-down'!$B$9:$C$14,2,FALSE)</f>
        <v>#N/A</v>
      </c>
      <c r="N18" s="70" t="e">
        <f t="shared" si="0"/>
        <v>#N/A</v>
      </c>
    </row>
    <row r="19" spans="1:14" ht="43.5">
      <c r="A19" s="27" t="s">
        <v>1794</v>
      </c>
      <c r="B19" s="27" t="s">
        <v>1761</v>
      </c>
      <c r="C19" s="45" t="s">
        <v>1795</v>
      </c>
      <c r="D19" s="45" t="s">
        <v>1796</v>
      </c>
      <c r="E19" s="46" t="s">
        <v>6</v>
      </c>
      <c r="F19" s="71"/>
      <c r="G19" s="71"/>
      <c r="H19" s="71"/>
      <c r="I19" s="71"/>
      <c r="J19" s="71"/>
      <c r="K19" s="34" t="s">
        <v>68</v>
      </c>
      <c r="L19" s="70">
        <f>VLOOKUP(E19,'Drop-down'!$B$4:$C$6,2,)</f>
        <v>3</v>
      </c>
      <c r="M19" s="70" t="e">
        <f>VLOOKUP(F19,'Drop-down'!$B$9:$C$14,2,FALSE)</f>
        <v>#N/A</v>
      </c>
      <c r="N19" s="70" t="e">
        <f t="shared" si="0"/>
        <v>#N/A</v>
      </c>
    </row>
    <row r="20" spans="1:14" ht="87" outlineLevel="1">
      <c r="A20" s="23" t="s">
        <v>1797</v>
      </c>
      <c r="B20" s="23" t="s">
        <v>1761</v>
      </c>
      <c r="C20" s="47" t="s">
        <v>1795</v>
      </c>
      <c r="D20" s="58" t="s">
        <v>1798</v>
      </c>
      <c r="E20" s="23" t="s">
        <v>7</v>
      </c>
      <c r="F20" s="71"/>
      <c r="G20" s="71"/>
      <c r="H20" s="71"/>
      <c r="I20" s="71"/>
      <c r="J20" s="71"/>
      <c r="K20" s="34" t="s">
        <v>68</v>
      </c>
      <c r="L20" s="70">
        <f>VLOOKUP(E20,'Drop-down'!$B$4:$C$6,2,)</f>
        <v>2</v>
      </c>
      <c r="M20" s="70" t="e">
        <f>VLOOKUP(F20,'Drop-down'!$B$9:$C$14,2,FALSE)</f>
        <v>#N/A</v>
      </c>
      <c r="N20" s="70" t="e">
        <f t="shared" si="0"/>
        <v>#N/A</v>
      </c>
    </row>
    <row r="21" spans="1:14" ht="43.5" outlineLevel="1">
      <c r="A21" s="23" t="s">
        <v>1799</v>
      </c>
      <c r="B21" s="23" t="s">
        <v>1761</v>
      </c>
      <c r="C21" s="47" t="s">
        <v>1795</v>
      </c>
      <c r="D21" s="58" t="s">
        <v>1800</v>
      </c>
      <c r="E21" s="23" t="s">
        <v>7</v>
      </c>
      <c r="F21" s="71"/>
      <c r="G21" s="71"/>
      <c r="H21" s="71"/>
      <c r="I21" s="71"/>
      <c r="J21" s="71"/>
      <c r="K21" s="34" t="s">
        <v>68</v>
      </c>
      <c r="L21" s="70">
        <f>VLOOKUP(E21,'Drop-down'!$B$4:$C$6,2,)</f>
        <v>2</v>
      </c>
      <c r="M21" s="70" t="e">
        <f>VLOOKUP(F21,'Drop-down'!$B$9:$C$14,2,FALSE)</f>
        <v>#N/A</v>
      </c>
      <c r="N21" s="70" t="e">
        <f t="shared" si="0"/>
        <v>#N/A</v>
      </c>
    </row>
    <row r="22" spans="1:14" ht="29.1" outlineLevel="1">
      <c r="A22" s="23" t="s">
        <v>1801</v>
      </c>
      <c r="B22" s="23" t="s">
        <v>1761</v>
      </c>
      <c r="C22" s="47" t="s">
        <v>1795</v>
      </c>
      <c r="D22" s="58" t="s">
        <v>1802</v>
      </c>
      <c r="E22" s="23" t="s">
        <v>7</v>
      </c>
      <c r="F22" s="71"/>
      <c r="G22" s="71"/>
      <c r="H22" s="71"/>
      <c r="I22" s="71"/>
      <c r="J22" s="71"/>
      <c r="K22" s="34" t="s">
        <v>68</v>
      </c>
      <c r="L22" s="70">
        <f>VLOOKUP(E22,'Drop-down'!$B$4:$C$6,2,)</f>
        <v>2</v>
      </c>
      <c r="M22" s="70" t="e">
        <f>VLOOKUP(F22,'Drop-down'!$B$9:$C$14,2,FALSE)</f>
        <v>#N/A</v>
      </c>
      <c r="N22" s="70" t="e">
        <f t="shared" si="0"/>
        <v>#N/A</v>
      </c>
    </row>
    <row r="23" spans="1:14" ht="29.1" outlineLevel="1">
      <c r="A23" s="23" t="s">
        <v>1803</v>
      </c>
      <c r="B23" s="23" t="s">
        <v>1761</v>
      </c>
      <c r="C23" s="47" t="s">
        <v>1795</v>
      </c>
      <c r="D23" s="58" t="s">
        <v>1804</v>
      </c>
      <c r="E23" s="23" t="s">
        <v>7</v>
      </c>
      <c r="F23" s="71"/>
      <c r="G23" s="71"/>
      <c r="H23" s="71"/>
      <c r="I23" s="71"/>
      <c r="J23" s="71"/>
      <c r="K23" s="34" t="s">
        <v>68</v>
      </c>
      <c r="L23" s="70">
        <f>VLOOKUP(E23,'Drop-down'!$B$4:$C$6,2,)</f>
        <v>2</v>
      </c>
      <c r="M23" s="70" t="e">
        <f>VLOOKUP(F23,'Drop-down'!$B$9:$C$14,2,FALSE)</f>
        <v>#N/A</v>
      </c>
      <c r="N23" s="70" t="e">
        <f t="shared" si="0"/>
        <v>#N/A</v>
      </c>
    </row>
    <row r="24" spans="1:14" ht="29.1" outlineLevel="1">
      <c r="A24" s="23" t="s">
        <v>1805</v>
      </c>
      <c r="B24" s="23" t="s">
        <v>1761</v>
      </c>
      <c r="C24" s="47" t="s">
        <v>1795</v>
      </c>
      <c r="D24" s="58" t="s">
        <v>1806</v>
      </c>
      <c r="E24" s="23" t="s">
        <v>7</v>
      </c>
      <c r="F24" s="71"/>
      <c r="G24" s="71"/>
      <c r="H24" s="71"/>
      <c r="I24" s="71"/>
      <c r="J24" s="71"/>
      <c r="K24" s="34" t="s">
        <v>68</v>
      </c>
      <c r="L24" s="70">
        <f>VLOOKUP(E24,'Drop-down'!$B$4:$C$6,2,)</f>
        <v>2</v>
      </c>
      <c r="M24" s="70" t="e">
        <f>VLOOKUP(F24,'Drop-down'!$B$9:$C$14,2,FALSE)</f>
        <v>#N/A</v>
      </c>
      <c r="N24" s="70" t="e">
        <f t="shared" si="0"/>
        <v>#N/A</v>
      </c>
    </row>
    <row r="25" spans="1:14" ht="29.1" outlineLevel="1">
      <c r="A25" s="23" t="s">
        <v>1807</v>
      </c>
      <c r="B25" s="23" t="s">
        <v>1761</v>
      </c>
      <c r="C25" s="47" t="s">
        <v>1795</v>
      </c>
      <c r="D25" s="58" t="s">
        <v>1808</v>
      </c>
      <c r="E25" s="23" t="s">
        <v>7</v>
      </c>
      <c r="F25" s="71"/>
      <c r="G25" s="71"/>
      <c r="H25" s="71"/>
      <c r="I25" s="71"/>
      <c r="J25" s="71"/>
      <c r="K25" s="34" t="s">
        <v>68</v>
      </c>
      <c r="L25" s="70">
        <f>VLOOKUP(E25,'Drop-down'!$B$4:$C$6,2,)</f>
        <v>2</v>
      </c>
      <c r="M25" s="70" t="e">
        <f>VLOOKUP(F25,'Drop-down'!$B$9:$C$14,2,FALSE)</f>
        <v>#N/A</v>
      </c>
      <c r="N25" s="70" t="e">
        <f t="shared" si="0"/>
        <v>#N/A</v>
      </c>
    </row>
    <row r="26" spans="1:14" ht="29.1" outlineLevel="1">
      <c r="A26" s="23" t="s">
        <v>1809</v>
      </c>
      <c r="B26" s="23" t="s">
        <v>1761</v>
      </c>
      <c r="C26" s="47" t="s">
        <v>1795</v>
      </c>
      <c r="D26" s="58" t="s">
        <v>1810</v>
      </c>
      <c r="E26" s="23" t="s">
        <v>7</v>
      </c>
      <c r="F26" s="71"/>
      <c r="G26" s="71"/>
      <c r="H26" s="71"/>
      <c r="I26" s="71"/>
      <c r="J26" s="71"/>
      <c r="K26" s="34" t="s">
        <v>68</v>
      </c>
      <c r="L26" s="70">
        <f>VLOOKUP(E26,'Drop-down'!$B$4:$C$6,2,)</f>
        <v>2</v>
      </c>
      <c r="M26" s="70" t="e">
        <f>VLOOKUP(F26,'Drop-down'!$B$9:$C$14,2,FALSE)</f>
        <v>#N/A</v>
      </c>
      <c r="N26" s="70" t="e">
        <f t="shared" si="0"/>
        <v>#N/A</v>
      </c>
    </row>
    <row r="27" spans="1:14" ht="29.1" outlineLevel="1">
      <c r="A27" s="23" t="s">
        <v>1811</v>
      </c>
      <c r="B27" s="23" t="s">
        <v>1761</v>
      </c>
      <c r="C27" s="47" t="s">
        <v>1795</v>
      </c>
      <c r="D27" s="58" t="s">
        <v>1812</v>
      </c>
      <c r="E27" s="23" t="s">
        <v>7</v>
      </c>
      <c r="F27" s="71"/>
      <c r="G27" s="71"/>
      <c r="H27" s="71"/>
      <c r="I27" s="71"/>
      <c r="J27" s="71"/>
      <c r="K27" s="34" t="s">
        <v>68</v>
      </c>
      <c r="L27" s="70">
        <f>VLOOKUP(E27,'Drop-down'!$B$4:$C$6,2,)</f>
        <v>2</v>
      </c>
      <c r="M27" s="70" t="e">
        <f>VLOOKUP(F27,'Drop-down'!$B$9:$C$14,2,FALSE)</f>
        <v>#N/A</v>
      </c>
      <c r="N27" s="70" t="e">
        <f t="shared" si="0"/>
        <v>#N/A</v>
      </c>
    </row>
    <row r="28" spans="1:14" ht="29.1" outlineLevel="1">
      <c r="A28" s="23" t="s">
        <v>1813</v>
      </c>
      <c r="B28" s="23" t="s">
        <v>1761</v>
      </c>
      <c r="C28" s="47" t="s">
        <v>1795</v>
      </c>
      <c r="D28" s="23" t="s">
        <v>1814</v>
      </c>
      <c r="E28" s="23" t="s">
        <v>7</v>
      </c>
      <c r="F28" s="71"/>
      <c r="G28" s="71"/>
      <c r="H28" s="71"/>
      <c r="I28" s="71"/>
      <c r="J28" s="71"/>
      <c r="K28" s="34" t="s">
        <v>68</v>
      </c>
      <c r="L28" s="70">
        <f>VLOOKUP(E28,'Drop-down'!$B$4:$C$6,2,)</f>
        <v>2</v>
      </c>
      <c r="M28" s="70" t="e">
        <f>VLOOKUP(F28,'Drop-down'!$B$9:$C$14,2,FALSE)</f>
        <v>#N/A</v>
      </c>
      <c r="N28" s="70" t="e">
        <f t="shared" si="0"/>
        <v>#N/A</v>
      </c>
    </row>
    <row r="29" spans="1:14" ht="87" outlineLevel="1">
      <c r="A29" s="23" t="s">
        <v>1815</v>
      </c>
      <c r="B29" s="23" t="s">
        <v>1761</v>
      </c>
      <c r="C29" s="47" t="s">
        <v>1795</v>
      </c>
      <c r="D29" s="33" t="s">
        <v>1816</v>
      </c>
      <c r="E29" s="23" t="s">
        <v>7</v>
      </c>
      <c r="F29" s="71"/>
      <c r="G29" s="71"/>
      <c r="H29" s="71"/>
      <c r="I29" s="71"/>
      <c r="J29" s="71"/>
      <c r="K29" s="34" t="s">
        <v>68</v>
      </c>
      <c r="L29" s="70">
        <f>VLOOKUP(E29,'Drop-down'!$B$4:$C$6,2,)</f>
        <v>2</v>
      </c>
      <c r="M29" s="70" t="e">
        <f>VLOOKUP(F29,'Drop-down'!$B$9:$C$14,2,FALSE)</f>
        <v>#N/A</v>
      </c>
      <c r="N29" s="70" t="e">
        <f t="shared" si="0"/>
        <v>#N/A</v>
      </c>
    </row>
    <row r="30" spans="1:14" ht="29.1">
      <c r="A30" s="27" t="s">
        <v>1817</v>
      </c>
      <c r="B30" s="27" t="s">
        <v>1761</v>
      </c>
      <c r="C30" s="45" t="s">
        <v>1818</v>
      </c>
      <c r="D30" s="27" t="s">
        <v>1819</v>
      </c>
      <c r="E30" s="46" t="s">
        <v>6</v>
      </c>
      <c r="F30" s="71"/>
      <c r="G30" s="71"/>
      <c r="H30" s="71"/>
      <c r="I30" s="71"/>
      <c r="J30" s="71"/>
      <c r="K30" s="34" t="s">
        <v>68</v>
      </c>
      <c r="L30" s="70">
        <f>VLOOKUP(E30,'Drop-down'!$B$4:$C$6,2,)</f>
        <v>3</v>
      </c>
      <c r="M30" s="70" t="e">
        <f>VLOOKUP(F30,'Drop-down'!$B$9:$C$14,2,FALSE)</f>
        <v>#N/A</v>
      </c>
      <c r="N30" s="70" t="e">
        <f t="shared" si="0"/>
        <v>#N/A</v>
      </c>
    </row>
    <row r="31" spans="1:14" ht="60.95" customHeight="1" outlineLevel="1">
      <c r="A31" s="23" t="s">
        <v>1820</v>
      </c>
      <c r="B31" s="23" t="s">
        <v>1761</v>
      </c>
      <c r="C31" s="47" t="s">
        <v>1818</v>
      </c>
      <c r="D31" s="47" t="s">
        <v>1821</v>
      </c>
      <c r="E31" s="47" t="s">
        <v>8</v>
      </c>
      <c r="F31" s="71"/>
      <c r="G31" s="71"/>
      <c r="H31" s="71"/>
      <c r="I31" s="71"/>
      <c r="J31" s="71"/>
      <c r="K31" s="34" t="s">
        <v>68</v>
      </c>
      <c r="L31" s="70">
        <f>VLOOKUP(E31,'Drop-down'!$B$4:$C$6,2,)</f>
        <v>1</v>
      </c>
      <c r="M31" s="70" t="e">
        <f>VLOOKUP(F31,'Drop-down'!$B$9:$C$14,2,FALSE)</f>
        <v>#N/A</v>
      </c>
      <c r="N31" s="70" t="e">
        <f t="shared" si="0"/>
        <v>#N/A</v>
      </c>
    </row>
    <row r="32" spans="1:14" ht="29.1" outlineLevel="1">
      <c r="A32" s="23" t="s">
        <v>1822</v>
      </c>
      <c r="B32" s="23" t="s">
        <v>1761</v>
      </c>
      <c r="C32" s="47" t="s">
        <v>1818</v>
      </c>
      <c r="D32" s="47" t="s">
        <v>1823</v>
      </c>
      <c r="E32" s="47" t="s">
        <v>6</v>
      </c>
      <c r="F32" s="71"/>
      <c r="G32" s="71"/>
      <c r="H32" s="71"/>
      <c r="I32" s="71"/>
      <c r="J32" s="71"/>
      <c r="K32" s="34" t="s">
        <v>68</v>
      </c>
      <c r="L32" s="70">
        <f>VLOOKUP(E32,'Drop-down'!$B$4:$C$6,2,)</f>
        <v>3</v>
      </c>
      <c r="M32" s="70" t="e">
        <f>VLOOKUP(F32,'Drop-down'!$B$9:$C$14,2,FALSE)</f>
        <v>#N/A</v>
      </c>
      <c r="N32" s="70" t="e">
        <f t="shared" si="0"/>
        <v>#N/A</v>
      </c>
    </row>
    <row r="33" spans="1:14" ht="29.1" outlineLevel="1">
      <c r="A33" s="23" t="s">
        <v>1824</v>
      </c>
      <c r="B33" s="23" t="s">
        <v>1761</v>
      </c>
      <c r="C33" s="47" t="s">
        <v>1818</v>
      </c>
      <c r="D33" s="47" t="s">
        <v>1825</v>
      </c>
      <c r="E33" s="47" t="s">
        <v>6</v>
      </c>
      <c r="F33" s="71"/>
      <c r="G33" s="71"/>
      <c r="H33" s="71"/>
      <c r="I33" s="71"/>
      <c r="J33" s="71"/>
      <c r="K33" s="34" t="s">
        <v>68</v>
      </c>
      <c r="L33" s="70">
        <f>VLOOKUP(E33,'Drop-down'!$B$4:$C$6,2,)</f>
        <v>3</v>
      </c>
      <c r="M33" s="70" t="e">
        <f>VLOOKUP(F33,'Drop-down'!$B$9:$C$14,2,FALSE)</f>
        <v>#N/A</v>
      </c>
      <c r="N33" s="70" t="e">
        <f t="shared" si="0"/>
        <v>#N/A</v>
      </c>
    </row>
    <row r="34" spans="1:14" ht="29.1" outlineLevel="1">
      <c r="A34" s="23" t="s">
        <v>1826</v>
      </c>
      <c r="B34" s="23" t="s">
        <v>1761</v>
      </c>
      <c r="C34" s="47" t="s">
        <v>1818</v>
      </c>
      <c r="D34" s="47" t="s">
        <v>1827</v>
      </c>
      <c r="E34" s="47" t="s">
        <v>7</v>
      </c>
      <c r="F34" s="71"/>
      <c r="G34" s="71"/>
      <c r="H34" s="71"/>
      <c r="I34" s="71"/>
      <c r="J34" s="71"/>
      <c r="K34" s="34" t="s">
        <v>68</v>
      </c>
      <c r="L34" s="70">
        <f>VLOOKUP(E34,'Drop-down'!$B$4:$C$6,2,)</f>
        <v>2</v>
      </c>
      <c r="M34" s="70" t="e">
        <f>VLOOKUP(F34,'Drop-down'!$B$9:$C$14,2,FALSE)</f>
        <v>#N/A</v>
      </c>
      <c r="N34" s="70" t="e">
        <f t="shared" si="0"/>
        <v>#N/A</v>
      </c>
    </row>
    <row r="35" spans="1:14" ht="29.1" outlineLevel="1">
      <c r="A35" s="23" t="s">
        <v>1828</v>
      </c>
      <c r="B35" s="23" t="s">
        <v>1761</v>
      </c>
      <c r="C35" s="47" t="s">
        <v>1818</v>
      </c>
      <c r="D35" s="47" t="s">
        <v>1829</v>
      </c>
      <c r="E35" s="47" t="s">
        <v>6</v>
      </c>
      <c r="F35" s="71"/>
      <c r="G35" s="71"/>
      <c r="H35" s="71"/>
      <c r="I35" s="71"/>
      <c r="J35" s="71"/>
      <c r="K35" s="34" t="s">
        <v>68</v>
      </c>
      <c r="L35" s="70">
        <f>VLOOKUP(E35,'Drop-down'!$B$4:$C$6,2,)</f>
        <v>3</v>
      </c>
      <c r="M35" s="70" t="e">
        <f>VLOOKUP(F35,'Drop-down'!$B$9:$C$14,2,FALSE)</f>
        <v>#N/A</v>
      </c>
      <c r="N35" s="70" t="e">
        <f t="shared" si="0"/>
        <v>#N/A</v>
      </c>
    </row>
    <row r="36" spans="1:14" ht="29.1" outlineLevel="1">
      <c r="A36" s="23" t="s">
        <v>1830</v>
      </c>
      <c r="B36" s="23" t="s">
        <v>1761</v>
      </c>
      <c r="C36" s="47" t="s">
        <v>1818</v>
      </c>
      <c r="D36" s="47" t="s">
        <v>1831</v>
      </c>
      <c r="E36" s="47" t="s">
        <v>6</v>
      </c>
      <c r="F36" s="71"/>
      <c r="G36" s="71"/>
      <c r="H36" s="71"/>
      <c r="I36" s="71"/>
      <c r="J36" s="71"/>
      <c r="K36" s="34" t="s">
        <v>68</v>
      </c>
      <c r="L36" s="70">
        <f>VLOOKUP(E36,'Drop-down'!$B$4:$C$6,2,)</f>
        <v>3</v>
      </c>
      <c r="M36" s="70" t="e">
        <f>VLOOKUP(F36,'Drop-down'!$B$9:$C$14,2,FALSE)</f>
        <v>#N/A</v>
      </c>
      <c r="N36" s="70" t="e">
        <f t="shared" si="0"/>
        <v>#N/A</v>
      </c>
    </row>
    <row r="37" spans="1:14" ht="43.5" outlineLevel="1">
      <c r="A37" s="23" t="s">
        <v>1832</v>
      </c>
      <c r="B37" s="23" t="s">
        <v>1761</v>
      </c>
      <c r="C37" s="47" t="s">
        <v>1818</v>
      </c>
      <c r="D37" s="47" t="s">
        <v>1833</v>
      </c>
      <c r="E37" s="47" t="s">
        <v>6</v>
      </c>
      <c r="F37" s="71"/>
      <c r="G37" s="71"/>
      <c r="H37" s="71"/>
      <c r="I37" s="71"/>
      <c r="J37" s="71"/>
      <c r="K37" s="34" t="s">
        <v>68</v>
      </c>
      <c r="L37" s="70">
        <f>VLOOKUP(E37,'Drop-down'!$B$4:$C$6,2,)</f>
        <v>3</v>
      </c>
      <c r="M37" s="70" t="e">
        <f>VLOOKUP(F37,'Drop-down'!$B$9:$C$14,2,FALSE)</f>
        <v>#N/A</v>
      </c>
      <c r="N37" s="70" t="e">
        <f t="shared" si="0"/>
        <v>#N/A</v>
      </c>
    </row>
    <row r="38" spans="1:14" ht="29.1" outlineLevel="1">
      <c r="A38" s="23" t="s">
        <v>1834</v>
      </c>
      <c r="B38" s="23" t="s">
        <v>1761</v>
      </c>
      <c r="C38" s="47" t="s">
        <v>1818</v>
      </c>
      <c r="D38" s="47" t="s">
        <v>1835</v>
      </c>
      <c r="E38" s="47" t="s">
        <v>7</v>
      </c>
      <c r="F38" s="71"/>
      <c r="G38" s="71"/>
      <c r="H38" s="71"/>
      <c r="I38" s="71"/>
      <c r="J38" s="71"/>
      <c r="K38" s="34" t="s">
        <v>68</v>
      </c>
      <c r="L38" s="70">
        <f>VLOOKUP(E38,'Drop-down'!$B$4:$C$6,2,)</f>
        <v>2</v>
      </c>
      <c r="M38" s="70" t="e">
        <f>VLOOKUP(F38,'Drop-down'!$B$9:$C$14,2,FALSE)</f>
        <v>#N/A</v>
      </c>
      <c r="N38" s="70" t="e">
        <f t="shared" si="0"/>
        <v>#N/A</v>
      </c>
    </row>
    <row r="39" spans="1:14" ht="29.1" outlineLevel="1">
      <c r="A39" s="23" t="s">
        <v>1836</v>
      </c>
      <c r="B39" s="23" t="s">
        <v>1761</v>
      </c>
      <c r="C39" s="47" t="s">
        <v>1818</v>
      </c>
      <c r="D39" s="47" t="s">
        <v>1837</v>
      </c>
      <c r="E39" s="47" t="s">
        <v>6</v>
      </c>
      <c r="F39" s="71"/>
      <c r="G39" s="71"/>
      <c r="H39" s="71"/>
      <c r="I39" s="71"/>
      <c r="J39" s="71"/>
      <c r="K39" s="34" t="s">
        <v>68</v>
      </c>
      <c r="L39" s="70">
        <f>VLOOKUP(E39,'Drop-down'!$B$4:$C$6,2,)</f>
        <v>3</v>
      </c>
      <c r="M39" s="70" t="e">
        <f>VLOOKUP(F39,'Drop-down'!$B$9:$C$14,2,FALSE)</f>
        <v>#N/A</v>
      </c>
      <c r="N39" s="70" t="e">
        <f t="shared" si="0"/>
        <v>#N/A</v>
      </c>
    </row>
    <row r="40" spans="1:14" ht="29.1" outlineLevel="1">
      <c r="A40" s="23" t="s">
        <v>1838</v>
      </c>
      <c r="B40" s="23" t="s">
        <v>1761</v>
      </c>
      <c r="C40" s="47" t="s">
        <v>1818</v>
      </c>
      <c r="D40" s="47" t="s">
        <v>1839</v>
      </c>
      <c r="E40" s="47" t="s">
        <v>7</v>
      </c>
      <c r="F40" s="71"/>
      <c r="G40" s="71"/>
      <c r="H40" s="71"/>
      <c r="I40" s="71"/>
      <c r="J40" s="71"/>
      <c r="K40" s="34" t="s">
        <v>68</v>
      </c>
      <c r="L40" s="70">
        <f>VLOOKUP(E40,'Drop-down'!$B$4:$C$6,2,)</f>
        <v>2</v>
      </c>
      <c r="M40" s="70" t="e">
        <f>VLOOKUP(F40,'Drop-down'!$B$9:$C$14,2,FALSE)</f>
        <v>#N/A</v>
      </c>
      <c r="N40" s="70" t="e">
        <f t="shared" si="0"/>
        <v>#N/A</v>
      </c>
    </row>
    <row r="41" spans="1:14" ht="29.1" outlineLevel="1">
      <c r="A41" s="23" t="s">
        <v>1840</v>
      </c>
      <c r="B41" s="23" t="s">
        <v>1761</v>
      </c>
      <c r="C41" s="47" t="s">
        <v>1818</v>
      </c>
      <c r="D41" s="47" t="s">
        <v>1841</v>
      </c>
      <c r="E41" s="47" t="s">
        <v>6</v>
      </c>
      <c r="F41" s="71"/>
      <c r="G41" s="71"/>
      <c r="H41" s="71"/>
      <c r="I41" s="71"/>
      <c r="J41" s="71"/>
      <c r="K41" s="34" t="s">
        <v>68</v>
      </c>
      <c r="L41" s="70">
        <f>VLOOKUP(E41,'Drop-down'!$B$4:$C$6,2,)</f>
        <v>3</v>
      </c>
      <c r="M41" s="70" t="e">
        <f>VLOOKUP(F41,'Drop-down'!$B$9:$C$14,2,FALSE)</f>
        <v>#N/A</v>
      </c>
      <c r="N41" s="70" t="e">
        <f t="shared" si="0"/>
        <v>#N/A</v>
      </c>
    </row>
    <row r="42" spans="1:14" ht="29.1" outlineLevel="1">
      <c r="A42" s="23" t="s">
        <v>1842</v>
      </c>
      <c r="B42" s="23" t="s">
        <v>1761</v>
      </c>
      <c r="C42" s="47" t="s">
        <v>1818</v>
      </c>
      <c r="D42" s="47" t="s">
        <v>1843</v>
      </c>
      <c r="E42" s="47" t="s">
        <v>6</v>
      </c>
      <c r="F42" s="71"/>
      <c r="G42" s="71"/>
      <c r="H42" s="71"/>
      <c r="I42" s="71"/>
      <c r="J42" s="71"/>
      <c r="K42" s="34" t="s">
        <v>68</v>
      </c>
      <c r="L42" s="70">
        <f>VLOOKUP(E42,'Drop-down'!$B$4:$C$6,2,)</f>
        <v>3</v>
      </c>
      <c r="M42" s="70" t="e">
        <f>VLOOKUP(F42,'Drop-down'!$B$9:$C$14,2,FALSE)</f>
        <v>#N/A</v>
      </c>
      <c r="N42" s="70" t="e">
        <f t="shared" si="0"/>
        <v>#N/A</v>
      </c>
    </row>
    <row r="43" spans="1:14" ht="29.1" outlineLevel="1">
      <c r="A43" s="23" t="s">
        <v>1844</v>
      </c>
      <c r="B43" s="23" t="s">
        <v>1761</v>
      </c>
      <c r="C43" s="47" t="s">
        <v>1818</v>
      </c>
      <c r="D43" s="47" t="s">
        <v>1845</v>
      </c>
      <c r="E43" s="47" t="s">
        <v>7</v>
      </c>
      <c r="F43" s="71"/>
      <c r="G43" s="71"/>
      <c r="H43" s="71"/>
      <c r="I43" s="71"/>
      <c r="J43" s="71"/>
      <c r="K43" s="34" t="s">
        <v>68</v>
      </c>
      <c r="L43" s="70">
        <f>VLOOKUP(E43,'Drop-down'!$B$4:$C$6,2,)</f>
        <v>2</v>
      </c>
      <c r="M43" s="70" t="e">
        <f>VLOOKUP(F43,'Drop-down'!$B$9:$C$14,2,FALSE)</f>
        <v>#N/A</v>
      </c>
      <c r="N43" s="70" t="e">
        <f t="shared" si="0"/>
        <v>#N/A</v>
      </c>
    </row>
    <row r="44" spans="1:14" ht="29.1" outlineLevel="1">
      <c r="A44" s="23" t="s">
        <v>1846</v>
      </c>
      <c r="B44" s="23" t="s">
        <v>1761</v>
      </c>
      <c r="C44" s="47" t="s">
        <v>1818</v>
      </c>
      <c r="D44" s="47" t="s">
        <v>1847</v>
      </c>
      <c r="E44" s="47" t="s">
        <v>7</v>
      </c>
      <c r="F44" s="71"/>
      <c r="G44" s="71"/>
      <c r="H44" s="71"/>
      <c r="I44" s="71"/>
      <c r="J44" s="71"/>
      <c r="K44" s="34" t="s">
        <v>68</v>
      </c>
      <c r="L44" s="70">
        <f>VLOOKUP(E44,'Drop-down'!$B$4:$C$6,2,)</f>
        <v>2</v>
      </c>
      <c r="M44" s="70" t="e">
        <f>VLOOKUP(F44,'Drop-down'!$B$9:$C$14,2,FALSE)</f>
        <v>#N/A</v>
      </c>
      <c r="N44" s="70" t="e">
        <f t="shared" si="0"/>
        <v>#N/A</v>
      </c>
    </row>
    <row r="45" spans="1:14" ht="29.1" outlineLevel="1">
      <c r="A45" s="23" t="s">
        <v>1848</v>
      </c>
      <c r="B45" s="23" t="s">
        <v>1761</v>
      </c>
      <c r="C45" s="47" t="s">
        <v>1818</v>
      </c>
      <c r="D45" s="47" t="s">
        <v>1849</v>
      </c>
      <c r="E45" s="47" t="s">
        <v>7</v>
      </c>
      <c r="F45" s="71"/>
      <c r="G45" s="71"/>
      <c r="H45" s="71"/>
      <c r="I45" s="71"/>
      <c r="J45" s="71"/>
      <c r="K45" s="34" t="s">
        <v>68</v>
      </c>
      <c r="L45" s="70">
        <f>VLOOKUP(E45,'Drop-down'!$B$4:$C$6,2,)</f>
        <v>2</v>
      </c>
      <c r="M45" s="70" t="e">
        <f>VLOOKUP(F45,'Drop-down'!$B$9:$C$14,2,FALSE)</f>
        <v>#N/A</v>
      </c>
      <c r="N45" s="70" t="e">
        <f t="shared" si="0"/>
        <v>#N/A</v>
      </c>
    </row>
    <row r="46" spans="1:14" ht="29.1" outlineLevel="1">
      <c r="A46" s="23" t="s">
        <v>1850</v>
      </c>
      <c r="B46" s="23" t="s">
        <v>1761</v>
      </c>
      <c r="C46" s="47" t="s">
        <v>1818</v>
      </c>
      <c r="D46" s="47" t="s">
        <v>1851</v>
      </c>
      <c r="E46" s="47" t="s">
        <v>7</v>
      </c>
      <c r="F46" s="71"/>
      <c r="G46" s="71"/>
      <c r="H46" s="71"/>
      <c r="I46" s="71"/>
      <c r="J46" s="71"/>
      <c r="K46" s="34" t="s">
        <v>68</v>
      </c>
      <c r="L46" s="70">
        <f>VLOOKUP(E46,'Drop-down'!$B$4:$C$6,2,)</f>
        <v>2</v>
      </c>
      <c r="M46" s="70" t="e">
        <f>VLOOKUP(F46,'Drop-down'!$B$9:$C$14,2,FALSE)</f>
        <v>#N/A</v>
      </c>
      <c r="N46" s="70" t="e">
        <f t="shared" si="0"/>
        <v>#N/A</v>
      </c>
    </row>
    <row r="47" spans="1:14">
      <c r="A47" s="34" t="s">
        <v>68</v>
      </c>
      <c r="B47" s="34" t="s">
        <v>68</v>
      </c>
      <c r="C47" s="34" t="s">
        <v>68</v>
      </c>
      <c r="D47" s="34" t="s">
        <v>68</v>
      </c>
      <c r="E47" s="34" t="s">
        <v>68</v>
      </c>
      <c r="F47" s="34" t="s">
        <v>68</v>
      </c>
      <c r="G47" s="34" t="s">
        <v>68</v>
      </c>
      <c r="H47" s="34" t="s">
        <v>68</v>
      </c>
      <c r="I47" s="34" t="s">
        <v>68</v>
      </c>
      <c r="J47" s="34" t="s">
        <v>68</v>
      </c>
      <c r="K47" s="34" t="s">
        <v>68</v>
      </c>
      <c r="L47" s="34" t="s">
        <v>68</v>
      </c>
      <c r="M47" s="34" t="s">
        <v>68</v>
      </c>
      <c r="N47" s="89" t="s">
        <v>68</v>
      </c>
    </row>
    <row r="48" spans="1:14">
      <c r="N48" s="70" t="e">
        <f>SUM(N3:N46)</f>
        <v>#N/A</v>
      </c>
    </row>
  </sheetData>
  <sheetProtection algorithmName="SHA-512" hashValue="vhM504wMtESvXG2/MYegxxudBihJ91rMxSrant8wpIVGPbC6oqPvxB/WoIINR8pvtxkE8mpSCUkszGgjwi8TnQ==" saltValue="NReSr4x9MlnCAIH+cGiJbA==" spinCount="100000" sheet="1" objects="1" scenarios="1"/>
  <protectedRanges>
    <protectedRange sqref="F3:J46" name="Range1"/>
  </protectedRanges>
  <mergeCells count="4">
    <mergeCell ref="A1:A2"/>
    <mergeCell ref="B1:B2"/>
    <mergeCell ref="C1:C2"/>
    <mergeCell ref="D1:D2"/>
  </mergeCells>
  <phoneticPr fontId="10" type="noConversion"/>
  <dataValidations count="2">
    <dataValidation type="list" allowBlank="1" showInputMessage="1" showErrorMessage="1" sqref="F3:F46" xr:uid="{111A3DA7-ACD6-451B-B2C3-A97A487B91B2}">
      <formula1>Responses</formula1>
    </dataValidation>
    <dataValidation type="whole" allowBlank="1" showInputMessage="1" showErrorMessage="1" error="Please enter a number of hours for customization estimate (if applicable)" prompt="Please enter a number of hours for customization estimate (if applicable)" sqref="G3:G46" xr:uid="{07BAD23D-4D7D-4EE6-AA61-89FDBDD759FE}">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7974100-24A6-402F-B1C8-9CBD24CD17C2}">
          <x14:formula1>
            <xm:f>'Drop-down'!#REF!</xm:f>
          </x14:formula1>
          <xm:sqref>F48:F112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FC84-A240-43C7-9288-E7968227C19F}">
  <sheetPr>
    <pageSetUpPr fitToPage="1"/>
  </sheetPr>
  <dimension ref="A1:N210"/>
  <sheetViews>
    <sheetView zoomScaleNormal="100" workbookViewId="0">
      <pane xSplit="4" ySplit="2" topLeftCell="E3" activePane="bottomRight" state="frozen"/>
      <selection pane="bottomRight" activeCell="D1" sqref="D1:D2"/>
      <selection pane="bottomLeft" activeCell="B21" sqref="B21"/>
      <selection pane="topRight" activeCell="B21" sqref="B21"/>
    </sheetView>
  </sheetViews>
  <sheetFormatPr defaultColWidth="8.85546875" defaultRowHeight="14.45" outlineLevelRow="1"/>
  <cols>
    <col min="1" max="1" width="10.85546875" customWidth="1"/>
    <col min="2" max="2" width="12.85546875" customWidth="1"/>
    <col min="3" max="3" width="15.85546875" style="1" customWidth="1"/>
    <col min="4" max="4" width="66.140625" customWidth="1"/>
    <col min="5" max="5" width="20.5703125" hidden="1" customWidth="1"/>
    <col min="6" max="10" width="18.140625" style="57" customWidth="1"/>
    <col min="11" max="11" width="1.140625" customWidth="1"/>
    <col min="12" max="12" width="0" hidden="1" customWidth="1"/>
    <col min="13" max="13" width="11.5703125" hidden="1" customWidth="1"/>
    <col min="14" max="14" width="0" hidden="1" customWidth="1"/>
  </cols>
  <sheetData>
    <row r="1" spans="1:14" ht="16.350000000000001" customHeight="1">
      <c r="A1" s="109" t="s">
        <v>58</v>
      </c>
      <c r="B1" s="109" t="s">
        <v>59</v>
      </c>
      <c r="C1" s="109" t="s">
        <v>60</v>
      </c>
      <c r="D1" s="109" t="s">
        <v>1852</v>
      </c>
      <c r="E1" s="24" t="s">
        <v>2</v>
      </c>
    </row>
    <row r="2" spans="1:14" ht="96">
      <c r="A2" s="109"/>
      <c r="B2" s="109"/>
      <c r="C2" s="109"/>
      <c r="D2" s="109"/>
      <c r="E2" s="62" t="s">
        <v>62</v>
      </c>
      <c r="F2" s="48" t="s">
        <v>63</v>
      </c>
      <c r="G2" s="48" t="s">
        <v>64</v>
      </c>
      <c r="H2" s="48" t="s">
        <v>65</v>
      </c>
      <c r="I2" s="48" t="s">
        <v>66</v>
      </c>
      <c r="J2" s="48" t="s">
        <v>67</v>
      </c>
      <c r="K2" s="34" t="s">
        <v>68</v>
      </c>
      <c r="L2" s="69" t="s">
        <v>2</v>
      </c>
      <c r="M2" s="69" t="s">
        <v>69</v>
      </c>
      <c r="N2" s="69" t="s">
        <v>70</v>
      </c>
    </row>
    <row r="3" spans="1:14" s="5" customFormat="1">
      <c r="A3" s="23" t="s">
        <v>1853</v>
      </c>
      <c r="B3" s="23" t="s">
        <v>22</v>
      </c>
      <c r="C3" s="23" t="s">
        <v>1854</v>
      </c>
      <c r="D3" s="23" t="s">
        <v>1855</v>
      </c>
      <c r="E3" s="63" t="s">
        <v>6</v>
      </c>
      <c r="F3" s="71"/>
      <c r="G3" s="71"/>
      <c r="H3" s="71"/>
      <c r="I3" s="71"/>
      <c r="J3" s="71"/>
      <c r="K3" s="34" t="s">
        <v>68</v>
      </c>
      <c r="L3" s="70">
        <f>VLOOKUP(E3,'Drop-down'!$B$4:$C$6,2,)</f>
        <v>3</v>
      </c>
      <c r="M3" s="70" t="e">
        <f>VLOOKUP(F3,'Drop-down'!$B$9:$C$14,2,FALSE)</f>
        <v>#N/A</v>
      </c>
      <c r="N3" s="70" t="e">
        <f>M3*L3</f>
        <v>#N/A</v>
      </c>
    </row>
    <row r="4" spans="1:14" s="5" customFormat="1" ht="43.5" outlineLevel="1">
      <c r="A4" s="23" t="s">
        <v>1856</v>
      </c>
      <c r="B4" s="23" t="s">
        <v>22</v>
      </c>
      <c r="C4" s="23" t="s">
        <v>1854</v>
      </c>
      <c r="D4" s="58" t="s">
        <v>1857</v>
      </c>
      <c r="E4" s="63" t="s">
        <v>6</v>
      </c>
      <c r="F4" s="71"/>
      <c r="G4" s="71"/>
      <c r="H4" s="71"/>
      <c r="I4" s="71"/>
      <c r="J4" s="71"/>
      <c r="K4" s="34" t="s">
        <v>68</v>
      </c>
      <c r="L4" s="70">
        <f>VLOOKUP(E4,'Drop-down'!$B$4:$C$6,2,)</f>
        <v>3</v>
      </c>
      <c r="M4" s="70" t="e">
        <f>VLOOKUP(F4,'Drop-down'!$B$9:$C$14,2,FALSE)</f>
        <v>#N/A</v>
      </c>
      <c r="N4" s="70" t="e">
        <f t="shared" ref="N4:N67" si="0">M4*L4</f>
        <v>#N/A</v>
      </c>
    </row>
    <row r="5" spans="1:14" s="5" customFormat="1" outlineLevel="1">
      <c r="A5" s="23" t="s">
        <v>1858</v>
      </c>
      <c r="B5" s="23" t="s">
        <v>22</v>
      </c>
      <c r="C5" s="23" t="s">
        <v>1854</v>
      </c>
      <c r="D5" s="58" t="s">
        <v>1859</v>
      </c>
      <c r="E5" s="63" t="s">
        <v>6</v>
      </c>
      <c r="F5" s="71"/>
      <c r="G5" s="71"/>
      <c r="H5" s="71"/>
      <c r="I5" s="71"/>
      <c r="J5" s="71"/>
      <c r="K5" s="34" t="s">
        <v>68</v>
      </c>
      <c r="L5" s="70">
        <f>VLOOKUP(E5,'Drop-down'!$B$4:$C$6,2,)</f>
        <v>3</v>
      </c>
      <c r="M5" s="70" t="e">
        <f>VLOOKUP(F5,'Drop-down'!$B$9:$C$14,2,FALSE)</f>
        <v>#N/A</v>
      </c>
      <c r="N5" s="70" t="e">
        <f t="shared" si="0"/>
        <v>#N/A</v>
      </c>
    </row>
    <row r="6" spans="1:14" s="5" customFormat="1" outlineLevel="1">
      <c r="A6" s="23" t="s">
        <v>1860</v>
      </c>
      <c r="B6" s="23" t="s">
        <v>22</v>
      </c>
      <c r="C6" s="23" t="s">
        <v>1854</v>
      </c>
      <c r="D6" s="58" t="s">
        <v>1861</v>
      </c>
      <c r="E6" s="63" t="s">
        <v>6</v>
      </c>
      <c r="F6" s="71"/>
      <c r="G6" s="71"/>
      <c r="H6" s="71"/>
      <c r="I6" s="71"/>
      <c r="J6" s="71"/>
      <c r="K6" s="34" t="s">
        <v>68</v>
      </c>
      <c r="L6" s="70">
        <f>VLOOKUP(E6,'Drop-down'!$B$4:$C$6,2,)</f>
        <v>3</v>
      </c>
      <c r="M6" s="70" t="e">
        <f>VLOOKUP(F6,'Drop-down'!$B$9:$C$14,2,FALSE)</f>
        <v>#N/A</v>
      </c>
      <c r="N6" s="70" t="e">
        <f t="shared" si="0"/>
        <v>#N/A</v>
      </c>
    </row>
    <row r="7" spans="1:14" s="5" customFormat="1">
      <c r="A7" s="23" t="s">
        <v>1862</v>
      </c>
      <c r="B7" s="33" t="s">
        <v>22</v>
      </c>
      <c r="C7" s="23" t="s">
        <v>1863</v>
      </c>
      <c r="D7" s="58" t="s">
        <v>1864</v>
      </c>
      <c r="E7" s="64" t="s">
        <v>6</v>
      </c>
      <c r="F7" s="71"/>
      <c r="G7" s="71"/>
      <c r="H7" s="71"/>
      <c r="I7" s="71"/>
      <c r="J7" s="71"/>
      <c r="K7" s="34" t="s">
        <v>68</v>
      </c>
      <c r="L7" s="70">
        <f>VLOOKUP(E7,'Drop-down'!$B$4:$C$6,2,)</f>
        <v>3</v>
      </c>
      <c r="M7" s="70" t="e">
        <f>VLOOKUP(F7,'Drop-down'!$B$9:$C$14,2,FALSE)</f>
        <v>#N/A</v>
      </c>
      <c r="N7" s="70" t="e">
        <f t="shared" si="0"/>
        <v>#N/A</v>
      </c>
    </row>
    <row r="8" spans="1:14" s="5" customFormat="1" ht="29.1" outlineLevel="1">
      <c r="A8" s="23" t="s">
        <v>1865</v>
      </c>
      <c r="B8" s="23" t="s">
        <v>22</v>
      </c>
      <c r="C8" s="23" t="s">
        <v>1863</v>
      </c>
      <c r="D8" s="58" t="s">
        <v>1866</v>
      </c>
      <c r="E8" s="64" t="s">
        <v>6</v>
      </c>
      <c r="F8" s="71"/>
      <c r="G8" s="71"/>
      <c r="H8" s="71"/>
      <c r="I8" s="71"/>
      <c r="J8" s="71"/>
      <c r="K8" s="34" t="s">
        <v>68</v>
      </c>
      <c r="L8" s="70">
        <f>VLOOKUP(E8,'Drop-down'!$B$4:$C$6,2,)</f>
        <v>3</v>
      </c>
      <c r="M8" s="70" t="e">
        <f>VLOOKUP(F8,'Drop-down'!$B$9:$C$14,2,FALSE)</f>
        <v>#N/A</v>
      </c>
      <c r="N8" s="70" t="e">
        <f t="shared" si="0"/>
        <v>#N/A</v>
      </c>
    </row>
    <row r="9" spans="1:14" s="5" customFormat="1" outlineLevel="1">
      <c r="A9" s="23" t="s">
        <v>1867</v>
      </c>
      <c r="B9" s="23" t="s">
        <v>22</v>
      </c>
      <c r="C9" s="23" t="s">
        <v>1863</v>
      </c>
      <c r="D9" s="58" t="s">
        <v>1868</v>
      </c>
      <c r="E9" s="64" t="s">
        <v>8</v>
      </c>
      <c r="F9" s="71"/>
      <c r="G9" s="71"/>
      <c r="H9" s="71"/>
      <c r="I9" s="71"/>
      <c r="J9" s="71"/>
      <c r="K9" s="34" t="s">
        <v>68</v>
      </c>
      <c r="L9" s="70">
        <f>VLOOKUP(E9,'Drop-down'!$B$4:$C$6,2,)</f>
        <v>1</v>
      </c>
      <c r="M9" s="70" t="e">
        <f>VLOOKUP(F9,'Drop-down'!$B$9:$C$14,2,FALSE)</f>
        <v>#N/A</v>
      </c>
      <c r="N9" s="70" t="e">
        <f t="shared" si="0"/>
        <v>#N/A</v>
      </c>
    </row>
    <row r="10" spans="1:14" s="5" customFormat="1" ht="29.1" outlineLevel="1">
      <c r="A10" s="23" t="s">
        <v>1869</v>
      </c>
      <c r="B10" s="23" t="s">
        <v>22</v>
      </c>
      <c r="C10" s="23" t="s">
        <v>1863</v>
      </c>
      <c r="D10" s="58" t="s">
        <v>1870</v>
      </c>
      <c r="E10" s="61" t="s">
        <v>7</v>
      </c>
      <c r="F10" s="71"/>
      <c r="G10" s="71"/>
      <c r="H10" s="71"/>
      <c r="I10" s="71"/>
      <c r="J10" s="71"/>
      <c r="K10" s="34" t="s">
        <v>68</v>
      </c>
      <c r="L10" s="70">
        <f>VLOOKUP(E10,'Drop-down'!$B$4:$C$6,2,)</f>
        <v>2</v>
      </c>
      <c r="M10" s="70" t="e">
        <f>VLOOKUP(F10,'Drop-down'!$B$9:$C$14,2,FALSE)</f>
        <v>#N/A</v>
      </c>
      <c r="N10" s="70" t="e">
        <f t="shared" si="0"/>
        <v>#N/A</v>
      </c>
    </row>
    <row r="11" spans="1:14" s="5" customFormat="1" outlineLevel="1">
      <c r="A11" s="23" t="s">
        <v>1871</v>
      </c>
      <c r="B11" s="23" t="s">
        <v>22</v>
      </c>
      <c r="C11" s="23" t="s">
        <v>1863</v>
      </c>
      <c r="D11" s="58" t="s">
        <v>1872</v>
      </c>
      <c r="E11" s="64" t="s">
        <v>7</v>
      </c>
      <c r="F11" s="71"/>
      <c r="G11" s="71"/>
      <c r="H11" s="71"/>
      <c r="I11" s="71"/>
      <c r="J11" s="71"/>
      <c r="K11" s="34" t="s">
        <v>68</v>
      </c>
      <c r="L11" s="70">
        <f>VLOOKUP(E11,'Drop-down'!$B$4:$C$6,2,)</f>
        <v>2</v>
      </c>
      <c r="M11" s="70" t="e">
        <f>VLOOKUP(F11,'Drop-down'!$B$9:$C$14,2,FALSE)</f>
        <v>#N/A</v>
      </c>
      <c r="N11" s="70" t="e">
        <f t="shared" si="0"/>
        <v>#N/A</v>
      </c>
    </row>
    <row r="12" spans="1:14" s="5" customFormat="1" outlineLevel="1">
      <c r="A12" s="23" t="s">
        <v>1873</v>
      </c>
      <c r="B12" s="23" t="s">
        <v>22</v>
      </c>
      <c r="C12" s="23" t="s">
        <v>1863</v>
      </c>
      <c r="D12" s="58" t="s">
        <v>1874</v>
      </c>
      <c r="E12" s="64" t="s">
        <v>7</v>
      </c>
      <c r="F12" s="71"/>
      <c r="G12" s="71"/>
      <c r="H12" s="71"/>
      <c r="I12" s="71"/>
      <c r="J12" s="71"/>
      <c r="K12" s="34" t="s">
        <v>68</v>
      </c>
      <c r="L12" s="70">
        <f>VLOOKUP(E12,'Drop-down'!$B$4:$C$6,2,)</f>
        <v>2</v>
      </c>
      <c r="M12" s="70" t="e">
        <f>VLOOKUP(F12,'Drop-down'!$B$9:$C$14,2,FALSE)</f>
        <v>#N/A</v>
      </c>
      <c r="N12" s="70" t="e">
        <f t="shared" si="0"/>
        <v>#N/A</v>
      </c>
    </row>
    <row r="13" spans="1:14" s="5" customFormat="1" outlineLevel="1">
      <c r="A13" s="23" t="s">
        <v>1875</v>
      </c>
      <c r="B13" s="23" t="s">
        <v>22</v>
      </c>
      <c r="C13" s="23" t="s">
        <v>1863</v>
      </c>
      <c r="D13" s="58" t="s">
        <v>1876</v>
      </c>
      <c r="E13" s="64" t="s">
        <v>6</v>
      </c>
      <c r="F13" s="71"/>
      <c r="G13" s="71"/>
      <c r="H13" s="71"/>
      <c r="I13" s="71"/>
      <c r="J13" s="71"/>
      <c r="K13" s="34" t="s">
        <v>68</v>
      </c>
      <c r="L13" s="70">
        <f>VLOOKUP(E13,'Drop-down'!$B$4:$C$6,2,)</f>
        <v>3</v>
      </c>
      <c r="M13" s="70" t="e">
        <f>VLOOKUP(F13,'Drop-down'!$B$9:$C$14,2,FALSE)</f>
        <v>#N/A</v>
      </c>
      <c r="N13" s="70" t="e">
        <f t="shared" si="0"/>
        <v>#N/A</v>
      </c>
    </row>
    <row r="14" spans="1:14" s="5" customFormat="1" ht="29.1" outlineLevel="1">
      <c r="A14" s="23" t="s">
        <v>1877</v>
      </c>
      <c r="B14" s="23" t="s">
        <v>22</v>
      </c>
      <c r="C14" s="23" t="s">
        <v>1863</v>
      </c>
      <c r="D14" s="58" t="s">
        <v>1878</v>
      </c>
      <c r="E14" s="64" t="s">
        <v>7</v>
      </c>
      <c r="F14" s="71"/>
      <c r="G14" s="71"/>
      <c r="H14" s="71"/>
      <c r="I14" s="71"/>
      <c r="J14" s="71"/>
      <c r="K14" s="34" t="s">
        <v>68</v>
      </c>
      <c r="L14" s="70">
        <f>VLOOKUP(E14,'Drop-down'!$B$4:$C$6,2,)</f>
        <v>2</v>
      </c>
      <c r="M14" s="70" t="e">
        <f>VLOOKUP(F14,'Drop-down'!$B$9:$C$14,2,FALSE)</f>
        <v>#N/A</v>
      </c>
      <c r="N14" s="70" t="e">
        <f t="shared" si="0"/>
        <v>#N/A</v>
      </c>
    </row>
    <row r="15" spans="1:14" s="5" customFormat="1" outlineLevel="1">
      <c r="A15" s="23" t="s">
        <v>1879</v>
      </c>
      <c r="B15" s="23" t="s">
        <v>22</v>
      </c>
      <c r="C15" s="23" t="s">
        <v>1863</v>
      </c>
      <c r="D15" s="58" t="s">
        <v>1880</v>
      </c>
      <c r="E15" s="64" t="s">
        <v>6</v>
      </c>
      <c r="F15" s="71"/>
      <c r="G15" s="71"/>
      <c r="H15" s="71"/>
      <c r="I15" s="71"/>
      <c r="J15" s="71"/>
      <c r="K15" s="34" t="s">
        <v>68</v>
      </c>
      <c r="L15" s="70">
        <f>VLOOKUP(E15,'Drop-down'!$B$4:$C$6,2,)</f>
        <v>3</v>
      </c>
      <c r="M15" s="70" t="e">
        <f>VLOOKUP(F15,'Drop-down'!$B$9:$C$14,2,FALSE)</f>
        <v>#N/A</v>
      </c>
      <c r="N15" s="70" t="e">
        <f t="shared" si="0"/>
        <v>#N/A</v>
      </c>
    </row>
    <row r="16" spans="1:14" s="5" customFormat="1" ht="29.1" outlineLevel="1">
      <c r="A16" s="23" t="s">
        <v>1881</v>
      </c>
      <c r="B16" s="23" t="s">
        <v>22</v>
      </c>
      <c r="C16" s="23" t="s">
        <v>1863</v>
      </c>
      <c r="D16" s="58" t="s">
        <v>1882</v>
      </c>
      <c r="E16" s="64" t="s">
        <v>6</v>
      </c>
      <c r="F16" s="71"/>
      <c r="G16" s="71"/>
      <c r="H16" s="71"/>
      <c r="I16" s="71"/>
      <c r="J16" s="71"/>
      <c r="K16" s="34" t="s">
        <v>68</v>
      </c>
      <c r="L16" s="70">
        <f>VLOOKUP(E16,'Drop-down'!$B$4:$C$6,2,)</f>
        <v>3</v>
      </c>
      <c r="M16" s="70" t="e">
        <f>VLOOKUP(F16,'Drop-down'!$B$9:$C$14,2,FALSE)</f>
        <v>#N/A</v>
      </c>
      <c r="N16" s="70" t="e">
        <f t="shared" si="0"/>
        <v>#N/A</v>
      </c>
    </row>
    <row r="17" spans="1:14" s="5" customFormat="1" ht="29.1" outlineLevel="1">
      <c r="A17" s="23" t="s">
        <v>1883</v>
      </c>
      <c r="B17" s="23" t="s">
        <v>22</v>
      </c>
      <c r="C17" s="23" t="s">
        <v>1863</v>
      </c>
      <c r="D17" s="58" t="s">
        <v>1884</v>
      </c>
      <c r="E17" s="64" t="s">
        <v>6</v>
      </c>
      <c r="F17" s="71"/>
      <c r="G17" s="71"/>
      <c r="H17" s="71"/>
      <c r="I17" s="71"/>
      <c r="J17" s="71"/>
      <c r="K17" s="34" t="s">
        <v>68</v>
      </c>
      <c r="L17" s="70">
        <f>VLOOKUP(E17,'Drop-down'!$B$4:$C$6,2,)</f>
        <v>3</v>
      </c>
      <c r="M17" s="70" t="e">
        <f>VLOOKUP(F17,'Drop-down'!$B$9:$C$14,2,FALSE)</f>
        <v>#N/A</v>
      </c>
      <c r="N17" s="70" t="e">
        <f t="shared" si="0"/>
        <v>#N/A</v>
      </c>
    </row>
    <row r="18" spans="1:14" s="5" customFormat="1" ht="29.1" outlineLevel="1">
      <c r="A18" s="23" t="s">
        <v>1885</v>
      </c>
      <c r="B18" s="23" t="s">
        <v>22</v>
      </c>
      <c r="C18" s="23" t="s">
        <v>1863</v>
      </c>
      <c r="D18" s="58" t="s">
        <v>1886</v>
      </c>
      <c r="E18" s="64" t="s">
        <v>6</v>
      </c>
      <c r="F18" s="71"/>
      <c r="G18" s="71"/>
      <c r="H18" s="71"/>
      <c r="I18" s="71"/>
      <c r="J18" s="71"/>
      <c r="K18" s="34" t="s">
        <v>68</v>
      </c>
      <c r="L18" s="70">
        <f>VLOOKUP(E18,'Drop-down'!$B$4:$C$6,2,)</f>
        <v>3</v>
      </c>
      <c r="M18" s="70" t="e">
        <f>VLOOKUP(F18,'Drop-down'!$B$9:$C$14,2,FALSE)</f>
        <v>#N/A</v>
      </c>
      <c r="N18" s="70" t="e">
        <f t="shared" si="0"/>
        <v>#N/A</v>
      </c>
    </row>
    <row r="19" spans="1:14" s="5" customFormat="1" ht="29.1" outlineLevel="1">
      <c r="A19" s="23" t="s">
        <v>1887</v>
      </c>
      <c r="B19" s="23" t="s">
        <v>22</v>
      </c>
      <c r="C19" s="23" t="s">
        <v>1863</v>
      </c>
      <c r="D19" s="58" t="s">
        <v>1888</v>
      </c>
      <c r="E19" s="64" t="s">
        <v>6</v>
      </c>
      <c r="F19" s="71"/>
      <c r="G19" s="71"/>
      <c r="H19" s="71"/>
      <c r="I19" s="71"/>
      <c r="J19" s="71"/>
      <c r="K19" s="34" t="s">
        <v>68</v>
      </c>
      <c r="L19" s="70">
        <f>VLOOKUP(E19,'Drop-down'!$B$4:$C$6,2,)</f>
        <v>3</v>
      </c>
      <c r="M19" s="70" t="e">
        <f>VLOOKUP(F19,'Drop-down'!$B$9:$C$14,2,FALSE)</f>
        <v>#N/A</v>
      </c>
      <c r="N19" s="70" t="e">
        <f t="shared" si="0"/>
        <v>#N/A</v>
      </c>
    </row>
    <row r="20" spans="1:14" s="5" customFormat="1" outlineLevel="1">
      <c r="A20" s="23" t="s">
        <v>1889</v>
      </c>
      <c r="B20" s="23" t="s">
        <v>22</v>
      </c>
      <c r="C20" s="23" t="s">
        <v>1863</v>
      </c>
      <c r="D20" s="29" t="s">
        <v>1890</v>
      </c>
      <c r="E20" s="64" t="s">
        <v>6</v>
      </c>
      <c r="F20" s="71"/>
      <c r="G20" s="71"/>
      <c r="H20" s="71"/>
      <c r="I20" s="71"/>
      <c r="J20" s="71"/>
      <c r="K20" s="34" t="s">
        <v>68</v>
      </c>
      <c r="L20" s="70">
        <f>VLOOKUP(E20,'Drop-down'!$B$4:$C$6,2,)</f>
        <v>3</v>
      </c>
      <c r="M20" s="70" t="e">
        <f>VLOOKUP(F20,'Drop-down'!$B$9:$C$14,2,FALSE)</f>
        <v>#N/A</v>
      </c>
      <c r="N20" s="70" t="e">
        <f t="shared" si="0"/>
        <v>#N/A</v>
      </c>
    </row>
    <row r="21" spans="1:14" s="5" customFormat="1" ht="29.1">
      <c r="A21" s="23" t="s">
        <v>1891</v>
      </c>
      <c r="B21" s="23" t="s">
        <v>22</v>
      </c>
      <c r="C21" s="47" t="s">
        <v>1892</v>
      </c>
      <c r="D21" s="58" t="s">
        <v>1893</v>
      </c>
      <c r="E21" s="64" t="s">
        <v>6</v>
      </c>
      <c r="F21" s="71"/>
      <c r="G21" s="71"/>
      <c r="H21" s="71"/>
      <c r="I21" s="71"/>
      <c r="J21" s="71"/>
      <c r="K21" s="34" t="s">
        <v>68</v>
      </c>
      <c r="L21" s="70">
        <f>VLOOKUP(E21,'Drop-down'!$B$4:$C$6,2,)</f>
        <v>3</v>
      </c>
      <c r="M21" s="70" t="e">
        <f>VLOOKUP(F21,'Drop-down'!$B$9:$C$14,2,FALSE)</f>
        <v>#N/A</v>
      </c>
      <c r="N21" s="70" t="e">
        <f t="shared" si="0"/>
        <v>#N/A</v>
      </c>
    </row>
    <row r="22" spans="1:14" s="5" customFormat="1" ht="29.1" outlineLevel="1">
      <c r="A22" s="23" t="s">
        <v>1894</v>
      </c>
      <c r="B22" s="23" t="s">
        <v>22</v>
      </c>
      <c r="C22" s="47" t="s">
        <v>1892</v>
      </c>
      <c r="D22" s="58" t="s">
        <v>1895</v>
      </c>
      <c r="E22" s="64" t="s">
        <v>6</v>
      </c>
      <c r="F22" s="71"/>
      <c r="G22" s="71"/>
      <c r="H22" s="71"/>
      <c r="I22" s="71"/>
      <c r="J22" s="71"/>
      <c r="K22" s="34" t="s">
        <v>68</v>
      </c>
      <c r="L22" s="70">
        <f>VLOOKUP(E22,'Drop-down'!$B$4:$C$6,2,)</f>
        <v>3</v>
      </c>
      <c r="M22" s="70" t="e">
        <f>VLOOKUP(F22,'Drop-down'!$B$9:$C$14,2,FALSE)</f>
        <v>#N/A</v>
      </c>
      <c r="N22" s="70" t="e">
        <f t="shared" si="0"/>
        <v>#N/A</v>
      </c>
    </row>
    <row r="23" spans="1:14" s="5" customFormat="1" ht="29.1" outlineLevel="1">
      <c r="A23" s="23" t="s">
        <v>1896</v>
      </c>
      <c r="B23" s="23" t="s">
        <v>22</v>
      </c>
      <c r="C23" s="47" t="s">
        <v>1892</v>
      </c>
      <c r="D23" s="58" t="s">
        <v>1897</v>
      </c>
      <c r="E23" s="64" t="s">
        <v>6</v>
      </c>
      <c r="F23" s="71"/>
      <c r="G23" s="71"/>
      <c r="H23" s="71"/>
      <c r="I23" s="71"/>
      <c r="J23" s="71"/>
      <c r="K23" s="34" t="s">
        <v>68</v>
      </c>
      <c r="L23" s="70">
        <f>VLOOKUP(E23,'Drop-down'!$B$4:$C$6,2,)</f>
        <v>3</v>
      </c>
      <c r="M23" s="70" t="e">
        <f>VLOOKUP(F23,'Drop-down'!$B$9:$C$14,2,FALSE)</f>
        <v>#N/A</v>
      </c>
      <c r="N23" s="70" t="e">
        <f t="shared" si="0"/>
        <v>#N/A</v>
      </c>
    </row>
    <row r="24" spans="1:14" s="5" customFormat="1" ht="19.5" customHeight="1" outlineLevel="1">
      <c r="A24" s="23" t="s">
        <v>1898</v>
      </c>
      <c r="B24" s="23" t="s">
        <v>22</v>
      </c>
      <c r="C24" s="47" t="s">
        <v>1892</v>
      </c>
      <c r="D24" s="58" t="s">
        <v>1899</v>
      </c>
      <c r="E24" s="64" t="s">
        <v>6</v>
      </c>
      <c r="F24" s="71"/>
      <c r="G24" s="71"/>
      <c r="H24" s="71"/>
      <c r="I24" s="71"/>
      <c r="J24" s="71"/>
      <c r="K24" s="34" t="s">
        <v>68</v>
      </c>
      <c r="L24" s="70">
        <f>VLOOKUP(E24,'Drop-down'!$B$4:$C$6,2,)</f>
        <v>3</v>
      </c>
      <c r="M24" s="70" t="e">
        <f>VLOOKUP(F24,'Drop-down'!$B$9:$C$14,2,FALSE)</f>
        <v>#N/A</v>
      </c>
      <c r="N24" s="70" t="e">
        <f t="shared" si="0"/>
        <v>#N/A</v>
      </c>
    </row>
    <row r="25" spans="1:14" s="5" customFormat="1" ht="29.1" outlineLevel="1">
      <c r="A25" s="23" t="s">
        <v>1900</v>
      </c>
      <c r="B25" s="23" t="s">
        <v>22</v>
      </c>
      <c r="C25" s="47" t="s">
        <v>1892</v>
      </c>
      <c r="D25" s="58" t="s">
        <v>1901</v>
      </c>
      <c r="E25" s="61" t="s">
        <v>6</v>
      </c>
      <c r="F25" s="71"/>
      <c r="G25" s="71"/>
      <c r="H25" s="71"/>
      <c r="I25" s="71"/>
      <c r="J25" s="71"/>
      <c r="K25" s="34" t="s">
        <v>68</v>
      </c>
      <c r="L25" s="70">
        <f>VLOOKUP(E25,'Drop-down'!$B$4:$C$6,2,)</f>
        <v>3</v>
      </c>
      <c r="M25" s="70" t="e">
        <f>VLOOKUP(F25,'Drop-down'!$B$9:$C$14,2,FALSE)</f>
        <v>#N/A</v>
      </c>
      <c r="N25" s="70" t="e">
        <f t="shared" si="0"/>
        <v>#N/A</v>
      </c>
    </row>
    <row r="26" spans="1:14" s="5" customFormat="1" ht="29.1" outlineLevel="1">
      <c r="A26" s="23" t="s">
        <v>1902</v>
      </c>
      <c r="B26" s="23" t="s">
        <v>22</v>
      </c>
      <c r="C26" s="47" t="s">
        <v>1892</v>
      </c>
      <c r="D26" s="58" t="s">
        <v>1903</v>
      </c>
      <c r="E26" s="61" t="s">
        <v>6</v>
      </c>
      <c r="F26" s="71"/>
      <c r="G26" s="71"/>
      <c r="H26" s="71"/>
      <c r="I26" s="71"/>
      <c r="J26" s="71"/>
      <c r="K26" s="34" t="s">
        <v>68</v>
      </c>
      <c r="L26" s="70">
        <f>VLOOKUP(E26,'Drop-down'!$B$4:$C$6,2,)</f>
        <v>3</v>
      </c>
      <c r="M26" s="70" t="e">
        <f>VLOOKUP(F26,'Drop-down'!$B$9:$C$14,2,FALSE)</f>
        <v>#N/A</v>
      </c>
      <c r="N26" s="70" t="e">
        <f t="shared" si="0"/>
        <v>#N/A</v>
      </c>
    </row>
    <row r="27" spans="1:14" s="5" customFormat="1" outlineLevel="1">
      <c r="A27" s="23" t="s">
        <v>1904</v>
      </c>
      <c r="B27" s="23" t="s">
        <v>22</v>
      </c>
      <c r="C27" s="47" t="s">
        <v>1892</v>
      </c>
      <c r="D27" s="58" t="s">
        <v>1905</v>
      </c>
      <c r="E27" s="64" t="s">
        <v>7</v>
      </c>
      <c r="F27" s="71"/>
      <c r="G27" s="71"/>
      <c r="H27" s="71"/>
      <c r="I27" s="71"/>
      <c r="J27" s="71"/>
      <c r="K27" s="34" t="s">
        <v>68</v>
      </c>
      <c r="L27" s="70">
        <f>VLOOKUP(E27,'Drop-down'!$B$4:$C$6,2,)</f>
        <v>2</v>
      </c>
      <c r="M27" s="70" t="e">
        <f>VLOOKUP(F27,'Drop-down'!$B$9:$C$14,2,FALSE)</f>
        <v>#N/A</v>
      </c>
      <c r="N27" s="70" t="e">
        <f t="shared" si="0"/>
        <v>#N/A</v>
      </c>
    </row>
    <row r="28" spans="1:14" s="5" customFormat="1" outlineLevel="1">
      <c r="A28" s="23" t="s">
        <v>1906</v>
      </c>
      <c r="B28" s="23" t="s">
        <v>22</v>
      </c>
      <c r="C28" s="47" t="s">
        <v>1892</v>
      </c>
      <c r="D28" s="58" t="s">
        <v>1907</v>
      </c>
      <c r="E28" s="61" t="s">
        <v>6</v>
      </c>
      <c r="F28" s="71"/>
      <c r="G28" s="71"/>
      <c r="H28" s="71"/>
      <c r="I28" s="71"/>
      <c r="J28" s="71"/>
      <c r="K28" s="34" t="s">
        <v>68</v>
      </c>
      <c r="L28" s="70">
        <f>VLOOKUP(E28,'Drop-down'!$B$4:$C$6,2,)</f>
        <v>3</v>
      </c>
      <c r="M28" s="70" t="e">
        <f>VLOOKUP(F28,'Drop-down'!$B$9:$C$14,2,FALSE)</f>
        <v>#N/A</v>
      </c>
      <c r="N28" s="70" t="e">
        <f t="shared" si="0"/>
        <v>#N/A</v>
      </c>
    </row>
    <row r="29" spans="1:14" s="5" customFormat="1" ht="41.45" customHeight="1" outlineLevel="1">
      <c r="A29" s="23" t="s">
        <v>1908</v>
      </c>
      <c r="B29" s="23" t="s">
        <v>22</v>
      </c>
      <c r="C29" s="47" t="s">
        <v>1892</v>
      </c>
      <c r="D29" s="58" t="s">
        <v>1909</v>
      </c>
      <c r="E29" s="61" t="s">
        <v>6</v>
      </c>
      <c r="F29" s="71"/>
      <c r="G29" s="71"/>
      <c r="H29" s="71"/>
      <c r="I29" s="71"/>
      <c r="J29" s="71"/>
      <c r="K29" s="34" t="s">
        <v>68</v>
      </c>
      <c r="L29" s="70">
        <f>VLOOKUP(E29,'Drop-down'!$B$4:$C$6,2,)</f>
        <v>3</v>
      </c>
      <c r="M29" s="70" t="e">
        <f>VLOOKUP(F29,'Drop-down'!$B$9:$C$14,2,FALSE)</f>
        <v>#N/A</v>
      </c>
      <c r="N29" s="70" t="e">
        <f t="shared" si="0"/>
        <v>#N/A</v>
      </c>
    </row>
    <row r="30" spans="1:14" s="5" customFormat="1" ht="29.1" outlineLevel="1">
      <c r="A30" s="23" t="s">
        <v>1910</v>
      </c>
      <c r="B30" s="23" t="s">
        <v>22</v>
      </c>
      <c r="C30" s="47" t="s">
        <v>1892</v>
      </c>
      <c r="D30" s="58" t="s">
        <v>1911</v>
      </c>
      <c r="E30" s="61" t="s">
        <v>6</v>
      </c>
      <c r="F30" s="71"/>
      <c r="G30" s="71"/>
      <c r="H30" s="71"/>
      <c r="I30" s="71"/>
      <c r="J30" s="71"/>
      <c r="K30" s="34" t="s">
        <v>68</v>
      </c>
      <c r="L30" s="70">
        <f>VLOOKUP(E30,'Drop-down'!$B$4:$C$6,2,)</f>
        <v>3</v>
      </c>
      <c r="M30" s="70" t="e">
        <f>VLOOKUP(F30,'Drop-down'!$B$9:$C$14,2,FALSE)</f>
        <v>#N/A</v>
      </c>
      <c r="N30" s="70" t="e">
        <f t="shared" si="0"/>
        <v>#N/A</v>
      </c>
    </row>
    <row r="31" spans="1:14" s="5" customFormat="1" outlineLevel="1">
      <c r="A31" s="23" t="s">
        <v>1912</v>
      </c>
      <c r="B31" s="23" t="s">
        <v>22</v>
      </c>
      <c r="C31" s="47" t="s">
        <v>1892</v>
      </c>
      <c r="D31" s="58" t="s">
        <v>1913</v>
      </c>
      <c r="E31" s="64" t="s">
        <v>6</v>
      </c>
      <c r="F31" s="71"/>
      <c r="G31" s="71"/>
      <c r="H31" s="71"/>
      <c r="I31" s="71"/>
      <c r="J31" s="71"/>
      <c r="K31" s="34" t="s">
        <v>68</v>
      </c>
      <c r="L31" s="70">
        <f>VLOOKUP(E31,'Drop-down'!$B$4:$C$6,2,)</f>
        <v>3</v>
      </c>
      <c r="M31" s="70" t="e">
        <f>VLOOKUP(F31,'Drop-down'!$B$9:$C$14,2,FALSE)</f>
        <v>#N/A</v>
      </c>
      <c r="N31" s="70" t="e">
        <f t="shared" si="0"/>
        <v>#N/A</v>
      </c>
    </row>
    <row r="32" spans="1:14" s="5" customFormat="1" ht="43.5" outlineLevel="1">
      <c r="A32" s="23" t="s">
        <v>1914</v>
      </c>
      <c r="B32" s="23" t="s">
        <v>22</v>
      </c>
      <c r="C32" s="47" t="s">
        <v>1892</v>
      </c>
      <c r="D32" s="23" t="s">
        <v>1915</v>
      </c>
      <c r="E32" s="64" t="s">
        <v>6</v>
      </c>
      <c r="F32" s="71"/>
      <c r="G32" s="71"/>
      <c r="H32" s="71"/>
      <c r="I32" s="71"/>
      <c r="J32" s="71"/>
      <c r="K32" s="34" t="s">
        <v>68</v>
      </c>
      <c r="L32" s="70">
        <f>VLOOKUP(E32,'Drop-down'!$B$4:$C$6,2,)</f>
        <v>3</v>
      </c>
      <c r="M32" s="70" t="e">
        <f>VLOOKUP(F32,'Drop-down'!$B$9:$C$14,2,FALSE)</f>
        <v>#N/A</v>
      </c>
      <c r="N32" s="70" t="e">
        <f t="shared" si="0"/>
        <v>#N/A</v>
      </c>
    </row>
    <row r="33" spans="1:14" s="5" customFormat="1" ht="43.5" outlineLevel="1">
      <c r="A33" s="23" t="s">
        <v>1916</v>
      </c>
      <c r="B33" s="23" t="s">
        <v>22</v>
      </c>
      <c r="C33" s="47" t="s">
        <v>1892</v>
      </c>
      <c r="D33" s="33" t="s">
        <v>1917</v>
      </c>
      <c r="E33" s="64" t="s">
        <v>6</v>
      </c>
      <c r="F33" s="71"/>
      <c r="G33" s="71"/>
      <c r="H33" s="71"/>
      <c r="I33" s="71"/>
      <c r="J33" s="71"/>
      <c r="K33" s="34" t="s">
        <v>68</v>
      </c>
      <c r="L33" s="70">
        <f>VLOOKUP(E33,'Drop-down'!$B$4:$C$6,2,)</f>
        <v>3</v>
      </c>
      <c r="M33" s="70" t="e">
        <f>VLOOKUP(F33,'Drop-down'!$B$9:$C$14,2,FALSE)</f>
        <v>#N/A</v>
      </c>
      <c r="N33" s="70" t="e">
        <f t="shared" si="0"/>
        <v>#N/A</v>
      </c>
    </row>
    <row r="34" spans="1:14" s="5" customFormat="1" ht="29.1" outlineLevel="1">
      <c r="A34" s="23" t="s">
        <v>1918</v>
      </c>
      <c r="B34" s="23" t="s">
        <v>22</v>
      </c>
      <c r="C34" s="47" t="s">
        <v>1892</v>
      </c>
      <c r="D34" s="33" t="s">
        <v>1919</v>
      </c>
      <c r="E34" s="64" t="s">
        <v>6</v>
      </c>
      <c r="F34" s="71"/>
      <c r="G34" s="71"/>
      <c r="H34" s="71"/>
      <c r="I34" s="71"/>
      <c r="J34" s="71"/>
      <c r="K34" s="34" t="s">
        <v>68</v>
      </c>
      <c r="L34" s="70">
        <f>VLOOKUP(E34,'Drop-down'!$B$4:$C$6,2,)</f>
        <v>3</v>
      </c>
      <c r="M34" s="70" t="e">
        <f>VLOOKUP(F34,'Drop-down'!$B$9:$C$14,2,FALSE)</f>
        <v>#N/A</v>
      </c>
      <c r="N34" s="70" t="e">
        <f t="shared" si="0"/>
        <v>#N/A</v>
      </c>
    </row>
    <row r="35" spans="1:14" s="5" customFormat="1" ht="29.1" outlineLevel="1">
      <c r="A35" s="23" t="s">
        <v>1920</v>
      </c>
      <c r="B35" s="23" t="s">
        <v>22</v>
      </c>
      <c r="C35" s="47" t="s">
        <v>1892</v>
      </c>
      <c r="D35" s="23" t="s">
        <v>1921</v>
      </c>
      <c r="E35" s="64" t="s">
        <v>7</v>
      </c>
      <c r="F35" s="71"/>
      <c r="G35" s="71"/>
      <c r="H35" s="71"/>
      <c r="I35" s="71"/>
      <c r="J35" s="71"/>
      <c r="K35" s="34" t="s">
        <v>68</v>
      </c>
      <c r="L35" s="70">
        <f>VLOOKUP(E35,'Drop-down'!$B$4:$C$6,2,)</f>
        <v>2</v>
      </c>
      <c r="M35" s="70" t="e">
        <f>VLOOKUP(F35,'Drop-down'!$B$9:$C$14,2,FALSE)</f>
        <v>#N/A</v>
      </c>
      <c r="N35" s="70" t="e">
        <f t="shared" si="0"/>
        <v>#N/A</v>
      </c>
    </row>
    <row r="36" spans="1:14" s="5" customFormat="1" ht="29.1" outlineLevel="1">
      <c r="A36" s="23" t="s">
        <v>1922</v>
      </c>
      <c r="B36" s="23" t="s">
        <v>22</v>
      </c>
      <c r="C36" s="47" t="s">
        <v>1892</v>
      </c>
      <c r="D36" s="29" t="s">
        <v>1923</v>
      </c>
      <c r="E36" s="64" t="s">
        <v>7</v>
      </c>
      <c r="F36" s="71"/>
      <c r="G36" s="71"/>
      <c r="H36" s="71"/>
      <c r="I36" s="71"/>
      <c r="J36" s="71"/>
      <c r="K36" s="34" t="s">
        <v>68</v>
      </c>
      <c r="L36" s="70">
        <f>VLOOKUP(E36,'Drop-down'!$B$4:$C$6,2,)</f>
        <v>2</v>
      </c>
      <c r="M36" s="70" t="e">
        <f>VLOOKUP(F36,'Drop-down'!$B$9:$C$14,2,FALSE)</f>
        <v>#N/A</v>
      </c>
      <c r="N36" s="70" t="e">
        <f t="shared" si="0"/>
        <v>#N/A</v>
      </c>
    </row>
    <row r="37" spans="1:14" s="5" customFormat="1" ht="29.1" outlineLevel="1">
      <c r="A37" s="23" t="s">
        <v>1924</v>
      </c>
      <c r="B37" s="23" t="s">
        <v>22</v>
      </c>
      <c r="C37" s="47" t="s">
        <v>1892</v>
      </c>
      <c r="D37" s="29" t="s">
        <v>1925</v>
      </c>
      <c r="E37" s="61" t="s">
        <v>7</v>
      </c>
      <c r="F37" s="71"/>
      <c r="G37" s="71"/>
      <c r="H37" s="71"/>
      <c r="I37" s="71"/>
      <c r="J37" s="71"/>
      <c r="K37" s="34" t="s">
        <v>68</v>
      </c>
      <c r="L37" s="70">
        <f>VLOOKUP(E37,'Drop-down'!$B$4:$C$6,2,)</f>
        <v>2</v>
      </c>
      <c r="M37" s="70" t="e">
        <f>VLOOKUP(F37,'Drop-down'!$B$9:$C$14,2,FALSE)</f>
        <v>#N/A</v>
      </c>
      <c r="N37" s="70" t="e">
        <f t="shared" si="0"/>
        <v>#N/A</v>
      </c>
    </row>
    <row r="38" spans="1:14" s="5" customFormat="1" outlineLevel="1">
      <c r="A38" s="23" t="s">
        <v>1926</v>
      </c>
      <c r="B38" s="23" t="s">
        <v>22</v>
      </c>
      <c r="C38" s="47" t="s">
        <v>1892</v>
      </c>
      <c r="D38" s="29" t="s">
        <v>1927</v>
      </c>
      <c r="E38" s="64" t="s">
        <v>6</v>
      </c>
      <c r="F38" s="71"/>
      <c r="G38" s="71"/>
      <c r="H38" s="71"/>
      <c r="I38" s="71"/>
      <c r="J38" s="71"/>
      <c r="K38" s="34" t="s">
        <v>68</v>
      </c>
      <c r="L38" s="70">
        <f>VLOOKUP(E38,'Drop-down'!$B$4:$C$6,2,)</f>
        <v>3</v>
      </c>
      <c r="M38" s="70" t="e">
        <f>VLOOKUP(F38,'Drop-down'!$B$9:$C$14,2,FALSE)</f>
        <v>#N/A</v>
      </c>
      <c r="N38" s="70" t="e">
        <f t="shared" si="0"/>
        <v>#N/A</v>
      </c>
    </row>
    <row r="39" spans="1:14" s="5" customFormat="1" ht="29.1" outlineLevel="1">
      <c r="A39" s="23" t="s">
        <v>1928</v>
      </c>
      <c r="B39" s="23" t="s">
        <v>22</v>
      </c>
      <c r="C39" s="47" t="s">
        <v>1892</v>
      </c>
      <c r="D39" s="29" t="s">
        <v>1929</v>
      </c>
      <c r="E39" s="64" t="s">
        <v>6</v>
      </c>
      <c r="F39" s="71"/>
      <c r="G39" s="71"/>
      <c r="H39" s="71"/>
      <c r="I39" s="71"/>
      <c r="J39" s="71"/>
      <c r="K39" s="34" t="s">
        <v>68</v>
      </c>
      <c r="L39" s="70">
        <f>VLOOKUP(E39,'Drop-down'!$B$4:$C$6,2,)</f>
        <v>3</v>
      </c>
      <c r="M39" s="70" t="e">
        <f>VLOOKUP(F39,'Drop-down'!$B$9:$C$14,2,FALSE)</f>
        <v>#N/A</v>
      </c>
      <c r="N39" s="70" t="e">
        <f t="shared" si="0"/>
        <v>#N/A</v>
      </c>
    </row>
    <row r="40" spans="1:14" s="5" customFormat="1" outlineLevel="1">
      <c r="A40" s="23" t="s">
        <v>1930</v>
      </c>
      <c r="B40" s="23" t="s">
        <v>22</v>
      </c>
      <c r="C40" s="47" t="s">
        <v>1892</v>
      </c>
      <c r="D40" s="29" t="s">
        <v>1931</v>
      </c>
      <c r="E40" s="64" t="s">
        <v>6</v>
      </c>
      <c r="F40" s="71"/>
      <c r="G40" s="71"/>
      <c r="H40" s="71"/>
      <c r="I40" s="71"/>
      <c r="J40" s="71"/>
      <c r="K40" s="34" t="s">
        <v>68</v>
      </c>
      <c r="L40" s="70">
        <f>VLOOKUP(E40,'Drop-down'!$B$4:$C$6,2,)</f>
        <v>3</v>
      </c>
      <c r="M40" s="70" t="e">
        <f>VLOOKUP(F40,'Drop-down'!$B$9:$C$14,2,FALSE)</f>
        <v>#N/A</v>
      </c>
      <c r="N40" s="70" t="e">
        <f t="shared" si="0"/>
        <v>#N/A</v>
      </c>
    </row>
    <row r="41" spans="1:14" s="5" customFormat="1" outlineLevel="1">
      <c r="A41" s="23" t="s">
        <v>1932</v>
      </c>
      <c r="B41" s="23" t="s">
        <v>22</v>
      </c>
      <c r="C41" s="47" t="s">
        <v>1892</v>
      </c>
      <c r="D41" s="29" t="s">
        <v>1933</v>
      </c>
      <c r="E41" s="64" t="s">
        <v>7</v>
      </c>
      <c r="F41" s="71"/>
      <c r="G41" s="71"/>
      <c r="H41" s="71"/>
      <c r="I41" s="71"/>
      <c r="J41" s="71"/>
      <c r="K41" s="34" t="s">
        <v>68</v>
      </c>
      <c r="L41" s="70">
        <f>VLOOKUP(E41,'Drop-down'!$B$4:$C$6,2,)</f>
        <v>2</v>
      </c>
      <c r="M41" s="70" t="e">
        <f>VLOOKUP(F41,'Drop-down'!$B$9:$C$14,2,FALSE)</f>
        <v>#N/A</v>
      </c>
      <c r="N41" s="70" t="e">
        <f t="shared" si="0"/>
        <v>#N/A</v>
      </c>
    </row>
    <row r="42" spans="1:14" s="5" customFormat="1" ht="29.1" outlineLevel="1">
      <c r="A42" s="23" t="s">
        <v>1934</v>
      </c>
      <c r="B42" s="23" t="s">
        <v>22</v>
      </c>
      <c r="C42" s="47" t="s">
        <v>1892</v>
      </c>
      <c r="D42" s="29" t="s">
        <v>1935</v>
      </c>
      <c r="E42" s="61" t="s">
        <v>7</v>
      </c>
      <c r="F42" s="71"/>
      <c r="G42" s="71"/>
      <c r="H42" s="71"/>
      <c r="I42" s="71"/>
      <c r="J42" s="71"/>
      <c r="K42" s="34" t="s">
        <v>68</v>
      </c>
      <c r="L42" s="70">
        <f>VLOOKUP(E42,'Drop-down'!$B$4:$C$6,2,)</f>
        <v>2</v>
      </c>
      <c r="M42" s="70" t="e">
        <f>VLOOKUP(F42,'Drop-down'!$B$9:$C$14,2,FALSE)</f>
        <v>#N/A</v>
      </c>
      <c r="N42" s="70" t="e">
        <f t="shared" si="0"/>
        <v>#N/A</v>
      </c>
    </row>
    <row r="43" spans="1:14" s="5" customFormat="1" ht="29.1" outlineLevel="1">
      <c r="A43" s="23" t="s">
        <v>1936</v>
      </c>
      <c r="B43" s="23" t="s">
        <v>22</v>
      </c>
      <c r="C43" s="47" t="s">
        <v>1892</v>
      </c>
      <c r="D43" s="29" t="s">
        <v>1937</v>
      </c>
      <c r="E43" s="61" t="s">
        <v>6</v>
      </c>
      <c r="F43" s="71"/>
      <c r="G43" s="71"/>
      <c r="H43" s="71"/>
      <c r="I43" s="71"/>
      <c r="J43" s="71"/>
      <c r="K43" s="34" t="s">
        <v>68</v>
      </c>
      <c r="L43" s="70">
        <f>VLOOKUP(E43,'Drop-down'!$B$4:$C$6,2,)</f>
        <v>3</v>
      </c>
      <c r="M43" s="70" t="e">
        <f>VLOOKUP(F43,'Drop-down'!$B$9:$C$14,2,FALSE)</f>
        <v>#N/A</v>
      </c>
      <c r="N43" s="70" t="e">
        <f t="shared" si="0"/>
        <v>#N/A</v>
      </c>
    </row>
    <row r="44" spans="1:14" s="5" customFormat="1" ht="43.5" outlineLevel="1">
      <c r="A44" s="23" t="s">
        <v>1938</v>
      </c>
      <c r="B44" s="23" t="s">
        <v>22</v>
      </c>
      <c r="C44" s="47" t="s">
        <v>1892</v>
      </c>
      <c r="D44" s="29" t="s">
        <v>1939</v>
      </c>
      <c r="E44" s="61" t="s">
        <v>6</v>
      </c>
      <c r="F44" s="71"/>
      <c r="G44" s="71"/>
      <c r="H44" s="71"/>
      <c r="I44" s="71"/>
      <c r="J44" s="71"/>
      <c r="K44" s="34" t="s">
        <v>68</v>
      </c>
      <c r="L44" s="70">
        <f>VLOOKUP(E44,'Drop-down'!$B$4:$C$6,2,)</f>
        <v>3</v>
      </c>
      <c r="M44" s="70" t="e">
        <f>VLOOKUP(F44,'Drop-down'!$B$9:$C$14,2,FALSE)</f>
        <v>#N/A</v>
      </c>
      <c r="N44" s="70" t="e">
        <f t="shared" si="0"/>
        <v>#N/A</v>
      </c>
    </row>
    <row r="45" spans="1:14" s="5" customFormat="1" ht="29.1" outlineLevel="1">
      <c r="A45" s="23" t="s">
        <v>1940</v>
      </c>
      <c r="B45" s="13" t="s">
        <v>22</v>
      </c>
      <c r="C45" s="13" t="s">
        <v>1892</v>
      </c>
      <c r="D45" s="29" t="s">
        <v>1941</v>
      </c>
      <c r="E45" s="61" t="s">
        <v>6</v>
      </c>
      <c r="F45" s="71"/>
      <c r="G45" s="71"/>
      <c r="H45" s="71"/>
      <c r="I45" s="71"/>
      <c r="J45" s="71"/>
      <c r="K45" s="34" t="s">
        <v>68</v>
      </c>
      <c r="L45" s="70">
        <f>VLOOKUP(E45,'Drop-down'!$B$4:$C$6,2,)</f>
        <v>3</v>
      </c>
      <c r="M45" s="70" t="e">
        <f>VLOOKUP(F45,'Drop-down'!$B$9:$C$14,2,FALSE)</f>
        <v>#N/A</v>
      </c>
      <c r="N45" s="70" t="e">
        <f t="shared" si="0"/>
        <v>#N/A</v>
      </c>
    </row>
    <row r="46" spans="1:14" s="5" customFormat="1" outlineLevel="1">
      <c r="A46" s="23" t="s">
        <v>1942</v>
      </c>
      <c r="B46" s="13" t="s">
        <v>22</v>
      </c>
      <c r="C46" s="13" t="s">
        <v>1892</v>
      </c>
      <c r="D46" s="29" t="s">
        <v>1943</v>
      </c>
      <c r="E46" s="61" t="s">
        <v>6</v>
      </c>
      <c r="F46" s="71"/>
      <c r="G46" s="71"/>
      <c r="H46" s="71"/>
      <c r="I46" s="71"/>
      <c r="J46" s="71"/>
      <c r="K46" s="34" t="s">
        <v>68</v>
      </c>
      <c r="L46" s="70">
        <f>VLOOKUP(E46,'Drop-down'!$B$4:$C$6,2,)</f>
        <v>3</v>
      </c>
      <c r="M46" s="70" t="e">
        <f>VLOOKUP(F46,'Drop-down'!$B$9:$C$14,2,FALSE)</f>
        <v>#N/A</v>
      </c>
      <c r="N46" s="70" t="e">
        <f t="shared" si="0"/>
        <v>#N/A</v>
      </c>
    </row>
    <row r="47" spans="1:14" s="5" customFormat="1" outlineLevel="1">
      <c r="A47" s="23" t="s">
        <v>1944</v>
      </c>
      <c r="B47" s="13" t="s">
        <v>22</v>
      </c>
      <c r="C47" s="13" t="s">
        <v>1892</v>
      </c>
      <c r="D47" s="29" t="s">
        <v>1945</v>
      </c>
      <c r="E47" s="61" t="s">
        <v>6</v>
      </c>
      <c r="F47" s="71"/>
      <c r="G47" s="71"/>
      <c r="H47" s="71"/>
      <c r="I47" s="71"/>
      <c r="J47" s="71"/>
      <c r="K47" s="34" t="s">
        <v>68</v>
      </c>
      <c r="L47" s="70">
        <f>VLOOKUP(E47,'Drop-down'!$B$4:$C$6,2,)</f>
        <v>3</v>
      </c>
      <c r="M47" s="70" t="e">
        <f>VLOOKUP(F47,'Drop-down'!$B$9:$C$14,2,FALSE)</f>
        <v>#N/A</v>
      </c>
      <c r="N47" s="70" t="e">
        <f t="shared" si="0"/>
        <v>#N/A</v>
      </c>
    </row>
    <row r="48" spans="1:14" s="5" customFormat="1" outlineLevel="1">
      <c r="A48" s="23" t="s">
        <v>1946</v>
      </c>
      <c r="B48" s="13" t="s">
        <v>22</v>
      </c>
      <c r="C48" s="13" t="s">
        <v>1892</v>
      </c>
      <c r="D48" s="29" t="s">
        <v>1947</v>
      </c>
      <c r="E48" s="64" t="s">
        <v>6</v>
      </c>
      <c r="F48" s="71"/>
      <c r="G48" s="71"/>
      <c r="H48" s="71"/>
      <c r="I48" s="71"/>
      <c r="J48" s="71"/>
      <c r="K48" s="34" t="s">
        <v>68</v>
      </c>
      <c r="L48" s="70">
        <f>VLOOKUP(E48,'Drop-down'!$B$4:$C$6,2,)</f>
        <v>3</v>
      </c>
      <c r="M48" s="70" t="e">
        <f>VLOOKUP(F48,'Drop-down'!$B$9:$C$14,2,FALSE)</f>
        <v>#N/A</v>
      </c>
      <c r="N48" s="70" t="e">
        <f t="shared" si="0"/>
        <v>#N/A</v>
      </c>
    </row>
    <row r="49" spans="1:14" s="5" customFormat="1" outlineLevel="1">
      <c r="A49" s="23" t="s">
        <v>1948</v>
      </c>
      <c r="B49" s="13" t="s">
        <v>22</v>
      </c>
      <c r="C49" s="13" t="s">
        <v>1892</v>
      </c>
      <c r="D49" s="29" t="s">
        <v>1949</v>
      </c>
      <c r="E49" s="64" t="s">
        <v>6</v>
      </c>
      <c r="F49" s="71"/>
      <c r="G49" s="71"/>
      <c r="H49" s="71"/>
      <c r="I49" s="71"/>
      <c r="J49" s="71"/>
      <c r="K49" s="34" t="s">
        <v>68</v>
      </c>
      <c r="L49" s="70">
        <f>VLOOKUP(E49,'Drop-down'!$B$4:$C$6,2,)</f>
        <v>3</v>
      </c>
      <c r="M49" s="70" t="e">
        <f>VLOOKUP(F49,'Drop-down'!$B$9:$C$14,2,FALSE)</f>
        <v>#N/A</v>
      </c>
      <c r="N49" s="70" t="e">
        <f t="shared" si="0"/>
        <v>#N/A</v>
      </c>
    </row>
    <row r="50" spans="1:14" s="5" customFormat="1" ht="29.1" outlineLevel="1">
      <c r="A50" s="23" t="s">
        <v>1950</v>
      </c>
      <c r="B50" s="13" t="s">
        <v>22</v>
      </c>
      <c r="C50" s="13" t="s">
        <v>1892</v>
      </c>
      <c r="D50" s="29" t="s">
        <v>1951</v>
      </c>
      <c r="E50" s="61" t="s">
        <v>6</v>
      </c>
      <c r="F50" s="71"/>
      <c r="G50" s="71"/>
      <c r="H50" s="71"/>
      <c r="I50" s="71"/>
      <c r="J50" s="71"/>
      <c r="K50" s="34" t="s">
        <v>68</v>
      </c>
      <c r="L50" s="70">
        <f>VLOOKUP(E50,'Drop-down'!$B$4:$C$6,2,)</f>
        <v>3</v>
      </c>
      <c r="M50" s="70" t="e">
        <f>VLOOKUP(F50,'Drop-down'!$B$9:$C$14,2,FALSE)</f>
        <v>#N/A</v>
      </c>
      <c r="N50" s="70" t="e">
        <f t="shared" si="0"/>
        <v>#N/A</v>
      </c>
    </row>
    <row r="51" spans="1:14" s="5" customFormat="1" ht="29.1" outlineLevel="1">
      <c r="A51" s="23" t="s">
        <v>1952</v>
      </c>
      <c r="B51" s="13" t="s">
        <v>22</v>
      </c>
      <c r="C51" s="13" t="s">
        <v>1892</v>
      </c>
      <c r="D51" s="29" t="s">
        <v>1953</v>
      </c>
      <c r="E51" s="64" t="s">
        <v>7</v>
      </c>
      <c r="F51" s="71"/>
      <c r="G51" s="71"/>
      <c r="H51" s="71"/>
      <c r="I51" s="71"/>
      <c r="J51" s="71"/>
      <c r="K51" s="34" t="s">
        <v>68</v>
      </c>
      <c r="L51" s="70">
        <f>VLOOKUP(E51,'Drop-down'!$B$4:$C$6,2,)</f>
        <v>2</v>
      </c>
      <c r="M51" s="70" t="e">
        <f>VLOOKUP(F51,'Drop-down'!$B$9:$C$14,2,FALSE)</f>
        <v>#N/A</v>
      </c>
      <c r="N51" s="70" t="e">
        <f t="shared" si="0"/>
        <v>#N/A</v>
      </c>
    </row>
    <row r="52" spans="1:14" s="5" customFormat="1" ht="29.1" outlineLevel="1">
      <c r="A52" s="23" t="s">
        <v>1954</v>
      </c>
      <c r="B52" s="13" t="s">
        <v>22</v>
      </c>
      <c r="C52" s="13" t="s">
        <v>1892</v>
      </c>
      <c r="D52" s="29" t="s">
        <v>1955</v>
      </c>
      <c r="E52" s="64" t="s">
        <v>7</v>
      </c>
      <c r="F52" s="71"/>
      <c r="G52" s="71"/>
      <c r="H52" s="71"/>
      <c r="I52" s="71"/>
      <c r="J52" s="71"/>
      <c r="K52" s="34" t="s">
        <v>68</v>
      </c>
      <c r="L52" s="70">
        <f>VLOOKUP(E52,'Drop-down'!$B$4:$C$6,2,)</f>
        <v>2</v>
      </c>
      <c r="M52" s="70" t="e">
        <f>VLOOKUP(F52,'Drop-down'!$B$9:$C$14,2,FALSE)</f>
        <v>#N/A</v>
      </c>
      <c r="N52" s="70" t="e">
        <f t="shared" si="0"/>
        <v>#N/A</v>
      </c>
    </row>
    <row r="53" spans="1:14" s="5" customFormat="1" outlineLevel="1">
      <c r="A53" s="23" t="s">
        <v>1956</v>
      </c>
      <c r="B53" s="13" t="s">
        <v>22</v>
      </c>
      <c r="C53" s="13" t="s">
        <v>1892</v>
      </c>
      <c r="D53" s="29" t="s">
        <v>1957</v>
      </c>
      <c r="E53" s="64" t="s">
        <v>8</v>
      </c>
      <c r="F53" s="71"/>
      <c r="G53" s="71"/>
      <c r="H53" s="71"/>
      <c r="I53" s="71"/>
      <c r="J53" s="71"/>
      <c r="K53" s="34" t="s">
        <v>68</v>
      </c>
      <c r="L53" s="70">
        <f>VLOOKUP(E53,'Drop-down'!$B$4:$C$6,2,)</f>
        <v>1</v>
      </c>
      <c r="M53" s="70" t="e">
        <f>VLOOKUP(F53,'Drop-down'!$B$9:$C$14,2,FALSE)</f>
        <v>#N/A</v>
      </c>
      <c r="N53" s="70" t="e">
        <f t="shared" si="0"/>
        <v>#N/A</v>
      </c>
    </row>
    <row r="54" spans="1:14" s="5" customFormat="1" outlineLevel="1">
      <c r="A54" s="23" t="s">
        <v>1958</v>
      </c>
      <c r="B54" s="13" t="s">
        <v>22</v>
      </c>
      <c r="C54" s="13" t="s">
        <v>1892</v>
      </c>
      <c r="D54" s="29" t="s">
        <v>1959</v>
      </c>
      <c r="E54" s="64" t="s">
        <v>8</v>
      </c>
      <c r="F54" s="71"/>
      <c r="G54" s="71"/>
      <c r="H54" s="71"/>
      <c r="I54" s="71"/>
      <c r="J54" s="71"/>
      <c r="K54" s="34" t="s">
        <v>68</v>
      </c>
      <c r="L54" s="70">
        <f>VLOOKUP(E54,'Drop-down'!$B$4:$C$6,2,)</f>
        <v>1</v>
      </c>
      <c r="M54" s="70" t="e">
        <f>VLOOKUP(F54,'Drop-down'!$B$9:$C$14,2,FALSE)</f>
        <v>#N/A</v>
      </c>
      <c r="N54" s="70" t="e">
        <f t="shared" si="0"/>
        <v>#N/A</v>
      </c>
    </row>
    <row r="55" spans="1:14" s="5" customFormat="1" ht="29.1" outlineLevel="1">
      <c r="A55" s="23" t="s">
        <v>1960</v>
      </c>
      <c r="B55" s="13" t="s">
        <v>22</v>
      </c>
      <c r="C55" s="13" t="s">
        <v>1892</v>
      </c>
      <c r="D55" s="29" t="s">
        <v>1961</v>
      </c>
      <c r="E55" s="64" t="s">
        <v>7</v>
      </c>
      <c r="F55" s="71"/>
      <c r="G55" s="71"/>
      <c r="H55" s="71"/>
      <c r="I55" s="71"/>
      <c r="J55" s="71"/>
      <c r="K55" s="34" t="s">
        <v>68</v>
      </c>
      <c r="L55" s="70">
        <f>VLOOKUP(E55,'Drop-down'!$B$4:$C$6,2,)</f>
        <v>2</v>
      </c>
      <c r="M55" s="70" t="e">
        <f>VLOOKUP(F55,'Drop-down'!$B$9:$C$14,2,FALSE)</f>
        <v>#N/A</v>
      </c>
      <c r="N55" s="70" t="e">
        <f t="shared" si="0"/>
        <v>#N/A</v>
      </c>
    </row>
    <row r="56" spans="1:14" s="5" customFormat="1" ht="29.1" outlineLevel="1">
      <c r="A56" s="23" t="s">
        <v>1962</v>
      </c>
      <c r="B56" s="13" t="s">
        <v>22</v>
      </c>
      <c r="C56" s="13" t="s">
        <v>1892</v>
      </c>
      <c r="D56" s="29" t="s">
        <v>1963</v>
      </c>
      <c r="E56" s="64" t="s">
        <v>7</v>
      </c>
      <c r="F56" s="71"/>
      <c r="G56" s="71"/>
      <c r="H56" s="71"/>
      <c r="I56" s="71"/>
      <c r="J56" s="71"/>
      <c r="K56" s="34" t="s">
        <v>68</v>
      </c>
      <c r="L56" s="70">
        <f>VLOOKUP(E56,'Drop-down'!$B$4:$C$6,2,)</f>
        <v>2</v>
      </c>
      <c r="M56" s="70" t="e">
        <f>VLOOKUP(F56,'Drop-down'!$B$9:$C$14,2,FALSE)</f>
        <v>#N/A</v>
      </c>
      <c r="N56" s="70" t="e">
        <f t="shared" si="0"/>
        <v>#N/A</v>
      </c>
    </row>
    <row r="57" spans="1:14" s="5" customFormat="1" ht="29.1" outlineLevel="1">
      <c r="A57" s="23" t="s">
        <v>1964</v>
      </c>
      <c r="B57" s="13" t="s">
        <v>22</v>
      </c>
      <c r="C57" s="13" t="s">
        <v>1892</v>
      </c>
      <c r="D57" s="29" t="s">
        <v>1965</v>
      </c>
      <c r="E57" s="65" t="s">
        <v>7</v>
      </c>
      <c r="F57" s="71"/>
      <c r="G57" s="71"/>
      <c r="H57" s="71"/>
      <c r="I57" s="71"/>
      <c r="J57" s="71"/>
      <c r="K57" s="34" t="s">
        <v>68</v>
      </c>
      <c r="L57" s="70">
        <f>VLOOKUP(E57,'Drop-down'!$B$4:$C$6,2,)</f>
        <v>2</v>
      </c>
      <c r="M57" s="70" t="e">
        <f>VLOOKUP(F57,'Drop-down'!$B$9:$C$14,2,FALSE)</f>
        <v>#N/A</v>
      </c>
      <c r="N57" s="70" t="e">
        <f t="shared" si="0"/>
        <v>#N/A</v>
      </c>
    </row>
    <row r="58" spans="1:14" s="5" customFormat="1" ht="29.1" outlineLevel="1">
      <c r="A58" s="23" t="s">
        <v>1966</v>
      </c>
      <c r="B58" s="13" t="s">
        <v>22</v>
      </c>
      <c r="C58" s="13" t="s">
        <v>1892</v>
      </c>
      <c r="D58" s="29" t="s">
        <v>1967</v>
      </c>
      <c r="E58" s="65" t="s">
        <v>7</v>
      </c>
      <c r="F58" s="71"/>
      <c r="G58" s="71"/>
      <c r="H58" s="71"/>
      <c r="I58" s="71"/>
      <c r="J58" s="71"/>
      <c r="K58" s="34" t="s">
        <v>68</v>
      </c>
      <c r="L58" s="70">
        <f>VLOOKUP(E58,'Drop-down'!$B$4:$C$6,2,)</f>
        <v>2</v>
      </c>
      <c r="M58" s="70" t="e">
        <f>VLOOKUP(F58,'Drop-down'!$B$9:$C$14,2,FALSE)</f>
        <v>#N/A</v>
      </c>
      <c r="N58" s="70" t="e">
        <f t="shared" si="0"/>
        <v>#N/A</v>
      </c>
    </row>
    <row r="59" spans="1:14" s="5" customFormat="1" ht="29.1" outlineLevel="1">
      <c r="A59" s="23" t="s">
        <v>1968</v>
      </c>
      <c r="B59" s="13" t="s">
        <v>22</v>
      </c>
      <c r="C59" s="13" t="s">
        <v>1892</v>
      </c>
      <c r="D59" s="29" t="s">
        <v>1969</v>
      </c>
      <c r="E59" s="65" t="s">
        <v>8</v>
      </c>
      <c r="F59" s="71"/>
      <c r="G59" s="71"/>
      <c r="H59" s="71"/>
      <c r="I59" s="71"/>
      <c r="J59" s="71"/>
      <c r="K59" s="34" t="s">
        <v>68</v>
      </c>
      <c r="L59" s="70">
        <f>VLOOKUP(E59,'Drop-down'!$B$4:$C$6,2,)</f>
        <v>1</v>
      </c>
      <c r="M59" s="70" t="e">
        <f>VLOOKUP(F59,'Drop-down'!$B$9:$C$14,2,FALSE)</f>
        <v>#N/A</v>
      </c>
      <c r="N59" s="70" t="e">
        <f t="shared" si="0"/>
        <v>#N/A</v>
      </c>
    </row>
    <row r="60" spans="1:14" s="5" customFormat="1" ht="26.45" customHeight="1" outlineLevel="1">
      <c r="A60" s="23" t="s">
        <v>1970</v>
      </c>
      <c r="B60" s="13" t="s">
        <v>22</v>
      </c>
      <c r="C60" s="13" t="s">
        <v>1892</v>
      </c>
      <c r="D60" s="29" t="s">
        <v>1971</v>
      </c>
      <c r="E60" s="64" t="s">
        <v>8</v>
      </c>
      <c r="F60" s="71"/>
      <c r="G60" s="71"/>
      <c r="H60" s="71"/>
      <c r="I60" s="71"/>
      <c r="J60" s="71"/>
      <c r="K60" s="34" t="s">
        <v>68</v>
      </c>
      <c r="L60" s="70">
        <f>VLOOKUP(E60,'Drop-down'!$B$4:$C$6,2,)</f>
        <v>1</v>
      </c>
      <c r="M60" s="70" t="e">
        <f>VLOOKUP(F60,'Drop-down'!$B$9:$C$14,2,FALSE)</f>
        <v>#N/A</v>
      </c>
      <c r="N60" s="70" t="e">
        <f t="shared" si="0"/>
        <v>#N/A</v>
      </c>
    </row>
    <row r="61" spans="1:14" s="5" customFormat="1" ht="29.1" outlineLevel="1">
      <c r="A61" s="23" t="s">
        <v>1972</v>
      </c>
      <c r="B61" s="13" t="s">
        <v>22</v>
      </c>
      <c r="C61" s="13" t="s">
        <v>1892</v>
      </c>
      <c r="D61" s="29" t="s">
        <v>1973</v>
      </c>
      <c r="E61" s="64" t="s">
        <v>6</v>
      </c>
      <c r="F61" s="71"/>
      <c r="G61" s="71"/>
      <c r="H61" s="71"/>
      <c r="I61" s="71"/>
      <c r="J61" s="71"/>
      <c r="K61" s="34" t="s">
        <v>68</v>
      </c>
      <c r="L61" s="70">
        <f>VLOOKUP(E61,'Drop-down'!$B$4:$C$6,2,)</f>
        <v>3</v>
      </c>
      <c r="M61" s="70" t="e">
        <f>VLOOKUP(F61,'Drop-down'!$B$9:$C$14,2,FALSE)</f>
        <v>#N/A</v>
      </c>
      <c r="N61" s="70" t="e">
        <f t="shared" si="0"/>
        <v>#N/A</v>
      </c>
    </row>
    <row r="62" spans="1:14" s="5" customFormat="1" outlineLevel="1">
      <c r="A62" s="23" t="s">
        <v>1974</v>
      </c>
      <c r="B62" s="13" t="s">
        <v>22</v>
      </c>
      <c r="C62" s="13" t="s">
        <v>1892</v>
      </c>
      <c r="D62" s="29" t="s">
        <v>1975</v>
      </c>
      <c r="E62" s="64" t="s">
        <v>6</v>
      </c>
      <c r="F62" s="71"/>
      <c r="G62" s="71"/>
      <c r="H62" s="71"/>
      <c r="I62" s="71"/>
      <c r="J62" s="71"/>
      <c r="K62" s="34" t="s">
        <v>68</v>
      </c>
      <c r="L62" s="70">
        <f>VLOOKUP(E62,'Drop-down'!$B$4:$C$6,2,)</f>
        <v>3</v>
      </c>
      <c r="M62" s="70" t="e">
        <f>VLOOKUP(F62,'Drop-down'!$B$9:$C$14,2,FALSE)</f>
        <v>#N/A</v>
      </c>
      <c r="N62" s="70" t="e">
        <f t="shared" si="0"/>
        <v>#N/A</v>
      </c>
    </row>
    <row r="63" spans="1:14" s="5" customFormat="1" outlineLevel="1">
      <c r="A63" s="23" t="s">
        <v>1976</v>
      </c>
      <c r="B63" s="13" t="s">
        <v>22</v>
      </c>
      <c r="C63" s="13" t="s">
        <v>1892</v>
      </c>
      <c r="D63" s="29" t="s">
        <v>1977</v>
      </c>
      <c r="E63" s="61" t="s">
        <v>6</v>
      </c>
      <c r="F63" s="71"/>
      <c r="G63" s="71"/>
      <c r="H63" s="71"/>
      <c r="I63" s="71"/>
      <c r="J63" s="71"/>
      <c r="K63" s="34" t="s">
        <v>68</v>
      </c>
      <c r="L63" s="70">
        <f>VLOOKUP(E63,'Drop-down'!$B$4:$C$6,2,)</f>
        <v>3</v>
      </c>
      <c r="M63" s="70" t="e">
        <f>VLOOKUP(F63,'Drop-down'!$B$9:$C$14,2,FALSE)</f>
        <v>#N/A</v>
      </c>
      <c r="N63" s="70" t="e">
        <f t="shared" si="0"/>
        <v>#N/A</v>
      </c>
    </row>
    <row r="64" spans="1:14" s="5" customFormat="1" outlineLevel="1">
      <c r="A64" s="23" t="s">
        <v>1978</v>
      </c>
      <c r="B64" s="13" t="s">
        <v>22</v>
      </c>
      <c r="C64" s="13" t="s">
        <v>1892</v>
      </c>
      <c r="D64" s="29" t="s">
        <v>1979</v>
      </c>
      <c r="E64" s="63" t="s">
        <v>6</v>
      </c>
      <c r="F64" s="71"/>
      <c r="G64" s="71"/>
      <c r="H64" s="71"/>
      <c r="I64" s="71"/>
      <c r="J64" s="71"/>
      <c r="K64" s="34" t="s">
        <v>68</v>
      </c>
      <c r="L64" s="70">
        <f>VLOOKUP(E64,'Drop-down'!$B$4:$C$6,2,)</f>
        <v>3</v>
      </c>
      <c r="M64" s="70" t="e">
        <f>VLOOKUP(F64,'Drop-down'!$B$9:$C$14,2,FALSE)</f>
        <v>#N/A</v>
      </c>
      <c r="N64" s="70" t="e">
        <f t="shared" si="0"/>
        <v>#N/A</v>
      </c>
    </row>
    <row r="65" spans="1:14" s="5" customFormat="1" ht="29.1" outlineLevel="1">
      <c r="A65" s="23" t="s">
        <v>1980</v>
      </c>
      <c r="B65" s="13" t="s">
        <v>22</v>
      </c>
      <c r="C65" s="13" t="s">
        <v>1892</v>
      </c>
      <c r="D65" s="29" t="s">
        <v>1981</v>
      </c>
      <c r="E65" s="63" t="s">
        <v>6</v>
      </c>
      <c r="F65" s="71"/>
      <c r="G65" s="71"/>
      <c r="H65" s="71"/>
      <c r="I65" s="71"/>
      <c r="J65" s="71"/>
      <c r="K65" s="34" t="s">
        <v>68</v>
      </c>
      <c r="L65" s="70">
        <f>VLOOKUP(E65,'Drop-down'!$B$4:$C$6,2,)</f>
        <v>3</v>
      </c>
      <c r="M65" s="70" t="e">
        <f>VLOOKUP(F65,'Drop-down'!$B$9:$C$14,2,FALSE)</f>
        <v>#N/A</v>
      </c>
      <c r="N65" s="70" t="e">
        <f t="shared" si="0"/>
        <v>#N/A</v>
      </c>
    </row>
    <row r="66" spans="1:14" s="5" customFormat="1" ht="57.95" outlineLevel="1">
      <c r="A66" s="23" t="s">
        <v>1982</v>
      </c>
      <c r="B66" s="13" t="s">
        <v>22</v>
      </c>
      <c r="C66" s="13" t="s">
        <v>1892</v>
      </c>
      <c r="D66" s="29" t="s">
        <v>1983</v>
      </c>
      <c r="E66" s="63" t="s">
        <v>6</v>
      </c>
      <c r="F66" s="71"/>
      <c r="G66" s="71"/>
      <c r="H66" s="71"/>
      <c r="I66" s="71"/>
      <c r="J66" s="71"/>
      <c r="K66" s="34" t="s">
        <v>68</v>
      </c>
      <c r="L66" s="70">
        <f>VLOOKUP(E66,'Drop-down'!$B$4:$C$6,2,)</f>
        <v>3</v>
      </c>
      <c r="M66" s="70" t="e">
        <f>VLOOKUP(F66,'Drop-down'!$B$9:$C$14,2,FALSE)</f>
        <v>#N/A</v>
      </c>
      <c r="N66" s="70" t="e">
        <f t="shared" si="0"/>
        <v>#N/A</v>
      </c>
    </row>
    <row r="67" spans="1:14" s="5" customFormat="1" outlineLevel="1">
      <c r="A67" s="23" t="s">
        <v>1984</v>
      </c>
      <c r="B67" s="13" t="s">
        <v>22</v>
      </c>
      <c r="C67" s="13" t="s">
        <v>1892</v>
      </c>
      <c r="D67" s="29" t="s">
        <v>1985</v>
      </c>
      <c r="E67" s="63" t="s">
        <v>7</v>
      </c>
      <c r="F67" s="71"/>
      <c r="G67" s="71"/>
      <c r="H67" s="71"/>
      <c r="I67" s="71"/>
      <c r="J67" s="71"/>
      <c r="K67" s="34" t="s">
        <v>68</v>
      </c>
      <c r="L67" s="70">
        <f>VLOOKUP(E67,'Drop-down'!$B$4:$C$6,2,)</f>
        <v>2</v>
      </c>
      <c r="M67" s="70" t="e">
        <f>VLOOKUP(F67,'Drop-down'!$B$9:$C$14,2,FALSE)</f>
        <v>#N/A</v>
      </c>
      <c r="N67" s="70" t="e">
        <f t="shared" si="0"/>
        <v>#N/A</v>
      </c>
    </row>
    <row r="68" spans="1:14" s="5" customFormat="1" outlineLevel="1">
      <c r="A68" s="23" t="s">
        <v>1986</v>
      </c>
      <c r="B68" s="13" t="s">
        <v>22</v>
      </c>
      <c r="C68" s="13" t="s">
        <v>1892</v>
      </c>
      <c r="D68" s="29" t="s">
        <v>1987</v>
      </c>
      <c r="E68" s="63" t="s">
        <v>7</v>
      </c>
      <c r="F68" s="71"/>
      <c r="G68" s="71"/>
      <c r="H68" s="71"/>
      <c r="I68" s="71"/>
      <c r="J68" s="71"/>
      <c r="K68" s="34" t="s">
        <v>68</v>
      </c>
      <c r="L68" s="70">
        <f>VLOOKUP(E68,'Drop-down'!$B$4:$C$6,2,)</f>
        <v>2</v>
      </c>
      <c r="M68" s="70" t="e">
        <f>VLOOKUP(F68,'Drop-down'!$B$9:$C$14,2,FALSE)</f>
        <v>#N/A</v>
      </c>
      <c r="N68" s="70" t="e">
        <f t="shared" ref="N68:N131" si="1">M68*L68</f>
        <v>#N/A</v>
      </c>
    </row>
    <row r="69" spans="1:14" s="5" customFormat="1" outlineLevel="1">
      <c r="A69" s="23" t="s">
        <v>1988</v>
      </c>
      <c r="B69" s="13" t="s">
        <v>22</v>
      </c>
      <c r="C69" s="13" t="s">
        <v>1892</v>
      </c>
      <c r="D69" s="29" t="s">
        <v>1989</v>
      </c>
      <c r="E69" s="63" t="s">
        <v>6</v>
      </c>
      <c r="F69" s="71"/>
      <c r="G69" s="71"/>
      <c r="H69" s="71"/>
      <c r="I69" s="71"/>
      <c r="J69" s="71"/>
      <c r="K69" s="34" t="s">
        <v>68</v>
      </c>
      <c r="L69" s="70">
        <f>VLOOKUP(E69,'Drop-down'!$B$4:$C$6,2,)</f>
        <v>3</v>
      </c>
      <c r="M69" s="70" t="e">
        <f>VLOOKUP(F69,'Drop-down'!$B$9:$C$14,2,FALSE)</f>
        <v>#N/A</v>
      </c>
      <c r="N69" s="70" t="e">
        <f t="shared" si="1"/>
        <v>#N/A</v>
      </c>
    </row>
    <row r="70" spans="1:14" s="5" customFormat="1" outlineLevel="1">
      <c r="A70" s="23" t="s">
        <v>1990</v>
      </c>
      <c r="B70" s="13" t="s">
        <v>22</v>
      </c>
      <c r="C70" s="13" t="s">
        <v>1892</v>
      </c>
      <c r="D70" s="29" t="s">
        <v>1991</v>
      </c>
      <c r="E70" s="63" t="s">
        <v>6</v>
      </c>
      <c r="F70" s="71"/>
      <c r="G70" s="71"/>
      <c r="H70" s="71"/>
      <c r="I70" s="71"/>
      <c r="J70" s="71"/>
      <c r="K70" s="34" t="s">
        <v>68</v>
      </c>
      <c r="L70" s="70">
        <f>VLOOKUP(E70,'Drop-down'!$B$4:$C$6,2,)</f>
        <v>3</v>
      </c>
      <c r="M70" s="70" t="e">
        <f>VLOOKUP(F70,'Drop-down'!$B$9:$C$14,2,FALSE)</f>
        <v>#N/A</v>
      </c>
      <c r="N70" s="70" t="e">
        <f t="shared" si="1"/>
        <v>#N/A</v>
      </c>
    </row>
    <row r="71" spans="1:14" s="5" customFormat="1" outlineLevel="1">
      <c r="A71" s="23" t="s">
        <v>1992</v>
      </c>
      <c r="B71" s="13" t="s">
        <v>22</v>
      </c>
      <c r="C71" s="13" t="s">
        <v>1892</v>
      </c>
      <c r="D71" s="29" t="s">
        <v>1993</v>
      </c>
      <c r="E71" s="63" t="s">
        <v>7</v>
      </c>
      <c r="F71" s="71"/>
      <c r="G71" s="71"/>
      <c r="H71" s="71"/>
      <c r="I71" s="71"/>
      <c r="J71" s="71"/>
      <c r="K71" s="34" t="s">
        <v>68</v>
      </c>
      <c r="L71" s="70">
        <f>VLOOKUP(E71,'Drop-down'!$B$4:$C$6,2,)</f>
        <v>2</v>
      </c>
      <c r="M71" s="70" t="e">
        <f>VLOOKUP(F71,'Drop-down'!$B$9:$C$14,2,FALSE)</f>
        <v>#N/A</v>
      </c>
      <c r="N71" s="70" t="e">
        <f t="shared" si="1"/>
        <v>#N/A</v>
      </c>
    </row>
    <row r="72" spans="1:14" s="5" customFormat="1" ht="29.1" outlineLevel="1">
      <c r="A72" s="23" t="s">
        <v>1994</v>
      </c>
      <c r="B72" s="13" t="s">
        <v>22</v>
      </c>
      <c r="C72" s="13" t="s">
        <v>1892</v>
      </c>
      <c r="D72" s="29" t="s">
        <v>1995</v>
      </c>
      <c r="E72" s="63" t="s">
        <v>6</v>
      </c>
      <c r="F72" s="71"/>
      <c r="G72" s="71"/>
      <c r="H72" s="71"/>
      <c r="I72" s="71"/>
      <c r="J72" s="71"/>
      <c r="K72" s="34" t="s">
        <v>68</v>
      </c>
      <c r="L72" s="70">
        <f>VLOOKUP(E72,'Drop-down'!$B$4:$C$6,2,)</f>
        <v>3</v>
      </c>
      <c r="M72" s="70" t="e">
        <f>VLOOKUP(F72,'Drop-down'!$B$9:$C$14,2,FALSE)</f>
        <v>#N/A</v>
      </c>
      <c r="N72" s="70" t="e">
        <f t="shared" si="1"/>
        <v>#N/A</v>
      </c>
    </row>
    <row r="73" spans="1:14" s="5" customFormat="1" ht="29.1" outlineLevel="1">
      <c r="A73" s="23" t="s">
        <v>1996</v>
      </c>
      <c r="B73" s="13" t="s">
        <v>22</v>
      </c>
      <c r="C73" s="13" t="s">
        <v>1892</v>
      </c>
      <c r="D73" s="29" t="s">
        <v>1997</v>
      </c>
      <c r="E73" s="61" t="s">
        <v>6</v>
      </c>
      <c r="F73" s="71"/>
      <c r="G73" s="71"/>
      <c r="H73" s="71"/>
      <c r="I73" s="71"/>
      <c r="J73" s="71"/>
      <c r="K73" s="34" t="s">
        <v>68</v>
      </c>
      <c r="L73" s="70">
        <f>VLOOKUP(E73,'Drop-down'!$B$4:$C$6,2,)</f>
        <v>3</v>
      </c>
      <c r="M73" s="70" t="e">
        <f>VLOOKUP(F73,'Drop-down'!$B$9:$C$14,2,FALSE)</f>
        <v>#N/A</v>
      </c>
      <c r="N73" s="70" t="e">
        <f t="shared" si="1"/>
        <v>#N/A</v>
      </c>
    </row>
    <row r="74" spans="1:14" s="5" customFormat="1" outlineLevel="1">
      <c r="A74" s="23" t="s">
        <v>1998</v>
      </c>
      <c r="B74" s="13" t="s">
        <v>22</v>
      </c>
      <c r="C74" s="13" t="s">
        <v>1892</v>
      </c>
      <c r="D74" s="29" t="s">
        <v>1999</v>
      </c>
      <c r="E74" s="63" t="s">
        <v>6</v>
      </c>
      <c r="F74" s="71"/>
      <c r="G74" s="71"/>
      <c r="H74" s="71"/>
      <c r="I74" s="71"/>
      <c r="J74" s="71"/>
      <c r="K74" s="34" t="s">
        <v>68</v>
      </c>
      <c r="L74" s="70">
        <f>VLOOKUP(E74,'Drop-down'!$B$4:$C$6,2,)</f>
        <v>3</v>
      </c>
      <c r="M74" s="70" t="e">
        <f>VLOOKUP(F74,'Drop-down'!$B$9:$C$14,2,FALSE)</f>
        <v>#N/A</v>
      </c>
      <c r="N74" s="70" t="e">
        <f t="shared" si="1"/>
        <v>#N/A</v>
      </c>
    </row>
    <row r="75" spans="1:14" s="5" customFormat="1" ht="29.1" outlineLevel="1">
      <c r="A75" s="23" t="s">
        <v>2000</v>
      </c>
      <c r="B75" s="13" t="s">
        <v>22</v>
      </c>
      <c r="C75" s="13" t="s">
        <v>1892</v>
      </c>
      <c r="D75" s="29" t="s">
        <v>2001</v>
      </c>
      <c r="E75" s="63" t="s">
        <v>6</v>
      </c>
      <c r="F75" s="71"/>
      <c r="G75" s="71"/>
      <c r="H75" s="71"/>
      <c r="I75" s="71"/>
      <c r="J75" s="71"/>
      <c r="K75" s="34" t="s">
        <v>68</v>
      </c>
      <c r="L75" s="70">
        <f>VLOOKUP(E75,'Drop-down'!$B$4:$C$6,2,)</f>
        <v>3</v>
      </c>
      <c r="M75" s="70" t="e">
        <f>VLOOKUP(F75,'Drop-down'!$B$9:$C$14,2,FALSE)</f>
        <v>#N/A</v>
      </c>
      <c r="N75" s="70" t="e">
        <f t="shared" si="1"/>
        <v>#N/A</v>
      </c>
    </row>
    <row r="76" spans="1:14" s="5" customFormat="1" ht="29.1" outlineLevel="1">
      <c r="A76" s="23" t="s">
        <v>2002</v>
      </c>
      <c r="B76" s="13" t="s">
        <v>22</v>
      </c>
      <c r="C76" s="13" t="s">
        <v>1892</v>
      </c>
      <c r="D76" s="29" t="s">
        <v>2003</v>
      </c>
      <c r="E76" s="63" t="s">
        <v>8</v>
      </c>
      <c r="F76" s="71"/>
      <c r="G76" s="71"/>
      <c r="H76" s="71"/>
      <c r="I76" s="71"/>
      <c r="J76" s="71"/>
      <c r="K76" s="34" t="s">
        <v>68</v>
      </c>
      <c r="L76" s="70">
        <f>VLOOKUP(E76,'Drop-down'!$B$4:$C$6,2,)</f>
        <v>1</v>
      </c>
      <c r="M76" s="70" t="e">
        <f>VLOOKUP(F76,'Drop-down'!$B$9:$C$14,2,FALSE)</f>
        <v>#N/A</v>
      </c>
      <c r="N76" s="70" t="e">
        <f t="shared" si="1"/>
        <v>#N/A</v>
      </c>
    </row>
    <row r="77" spans="1:14" s="5" customFormat="1" ht="29.1" outlineLevel="1">
      <c r="A77" s="23" t="s">
        <v>2004</v>
      </c>
      <c r="B77" s="13" t="s">
        <v>22</v>
      </c>
      <c r="C77" s="13" t="s">
        <v>1892</v>
      </c>
      <c r="D77" s="29" t="s">
        <v>2005</v>
      </c>
      <c r="E77" s="63" t="s">
        <v>6</v>
      </c>
      <c r="F77" s="71"/>
      <c r="G77" s="71"/>
      <c r="H77" s="71"/>
      <c r="I77" s="71"/>
      <c r="J77" s="71"/>
      <c r="K77" s="34" t="s">
        <v>68</v>
      </c>
      <c r="L77" s="70">
        <f>VLOOKUP(E77,'Drop-down'!$B$4:$C$6,2,)</f>
        <v>3</v>
      </c>
      <c r="M77" s="70" t="e">
        <f>VLOOKUP(F77,'Drop-down'!$B$9:$C$14,2,FALSE)</f>
        <v>#N/A</v>
      </c>
      <c r="N77" s="70" t="e">
        <f t="shared" si="1"/>
        <v>#N/A</v>
      </c>
    </row>
    <row r="78" spans="1:14" s="5" customFormat="1" ht="29.1" outlineLevel="1">
      <c r="A78" s="23" t="s">
        <v>2006</v>
      </c>
      <c r="B78" s="13" t="s">
        <v>22</v>
      </c>
      <c r="C78" s="13" t="s">
        <v>1892</v>
      </c>
      <c r="D78" s="29" t="s">
        <v>2007</v>
      </c>
      <c r="E78" s="63" t="s">
        <v>6</v>
      </c>
      <c r="F78" s="71"/>
      <c r="G78" s="71"/>
      <c r="H78" s="71"/>
      <c r="I78" s="71"/>
      <c r="J78" s="71"/>
      <c r="K78" s="34" t="s">
        <v>68</v>
      </c>
      <c r="L78" s="70">
        <f>VLOOKUP(E78,'Drop-down'!$B$4:$C$6,2,)</f>
        <v>3</v>
      </c>
      <c r="M78" s="70" t="e">
        <f>VLOOKUP(F78,'Drop-down'!$B$9:$C$14,2,FALSE)</f>
        <v>#N/A</v>
      </c>
      <c r="N78" s="70" t="e">
        <f t="shared" si="1"/>
        <v>#N/A</v>
      </c>
    </row>
    <row r="79" spans="1:14" s="5" customFormat="1" ht="29.1" outlineLevel="1">
      <c r="A79" s="23" t="s">
        <v>2008</v>
      </c>
      <c r="B79" s="13" t="s">
        <v>22</v>
      </c>
      <c r="C79" s="13" t="s">
        <v>1892</v>
      </c>
      <c r="D79" s="29" t="s">
        <v>2009</v>
      </c>
      <c r="E79" s="63" t="s">
        <v>6</v>
      </c>
      <c r="F79" s="71"/>
      <c r="G79" s="71"/>
      <c r="H79" s="71"/>
      <c r="I79" s="71"/>
      <c r="J79" s="71"/>
      <c r="K79" s="34" t="s">
        <v>68</v>
      </c>
      <c r="L79" s="70">
        <f>VLOOKUP(E79,'Drop-down'!$B$4:$C$6,2,)</f>
        <v>3</v>
      </c>
      <c r="M79" s="70" t="e">
        <f>VLOOKUP(F79,'Drop-down'!$B$9:$C$14,2,FALSE)</f>
        <v>#N/A</v>
      </c>
      <c r="N79" s="70" t="e">
        <f t="shared" si="1"/>
        <v>#N/A</v>
      </c>
    </row>
    <row r="80" spans="1:14" s="5" customFormat="1" outlineLevel="1">
      <c r="A80" s="23" t="s">
        <v>2010</v>
      </c>
      <c r="B80" s="13" t="s">
        <v>22</v>
      </c>
      <c r="C80" s="13" t="s">
        <v>1892</v>
      </c>
      <c r="D80" s="29" t="s">
        <v>2011</v>
      </c>
      <c r="E80" s="63" t="s">
        <v>6</v>
      </c>
      <c r="F80" s="71"/>
      <c r="G80" s="71"/>
      <c r="H80" s="71"/>
      <c r="I80" s="71"/>
      <c r="J80" s="71"/>
      <c r="K80" s="34" t="s">
        <v>68</v>
      </c>
      <c r="L80" s="70">
        <f>VLOOKUP(E80,'Drop-down'!$B$4:$C$6,2,)</f>
        <v>3</v>
      </c>
      <c r="M80" s="70" t="e">
        <f>VLOOKUP(F80,'Drop-down'!$B$9:$C$14,2,FALSE)</f>
        <v>#N/A</v>
      </c>
      <c r="N80" s="70" t="e">
        <f t="shared" si="1"/>
        <v>#N/A</v>
      </c>
    </row>
    <row r="81" spans="1:14" s="5" customFormat="1" ht="29.1" outlineLevel="1">
      <c r="A81" s="23" t="s">
        <v>2012</v>
      </c>
      <c r="B81" s="13" t="s">
        <v>22</v>
      </c>
      <c r="C81" s="13" t="s">
        <v>1892</v>
      </c>
      <c r="D81" s="29" t="s">
        <v>2013</v>
      </c>
      <c r="E81" s="63" t="s">
        <v>6</v>
      </c>
      <c r="F81" s="71"/>
      <c r="G81" s="71"/>
      <c r="H81" s="71"/>
      <c r="I81" s="71"/>
      <c r="J81" s="71"/>
      <c r="K81" s="34" t="s">
        <v>68</v>
      </c>
      <c r="L81" s="70">
        <f>VLOOKUP(E81,'Drop-down'!$B$4:$C$6,2,)</f>
        <v>3</v>
      </c>
      <c r="M81" s="70" t="e">
        <f>VLOOKUP(F81,'Drop-down'!$B$9:$C$14,2,FALSE)</f>
        <v>#N/A</v>
      </c>
      <c r="N81" s="70" t="e">
        <f t="shared" si="1"/>
        <v>#N/A</v>
      </c>
    </row>
    <row r="82" spans="1:14" s="5" customFormat="1" outlineLevel="1">
      <c r="A82" s="23" t="s">
        <v>2014</v>
      </c>
      <c r="B82" s="13" t="s">
        <v>22</v>
      </c>
      <c r="C82" s="13" t="s">
        <v>1892</v>
      </c>
      <c r="D82" s="29" t="s">
        <v>2015</v>
      </c>
      <c r="E82" s="63" t="s">
        <v>6</v>
      </c>
      <c r="F82" s="71"/>
      <c r="G82" s="71"/>
      <c r="H82" s="71"/>
      <c r="I82" s="71"/>
      <c r="J82" s="71"/>
      <c r="K82" s="34" t="s">
        <v>68</v>
      </c>
      <c r="L82" s="70">
        <f>VLOOKUP(E82,'Drop-down'!$B$4:$C$6,2,)</f>
        <v>3</v>
      </c>
      <c r="M82" s="70" t="e">
        <f>VLOOKUP(F82,'Drop-down'!$B$9:$C$14,2,FALSE)</f>
        <v>#N/A</v>
      </c>
      <c r="N82" s="70" t="e">
        <f t="shared" si="1"/>
        <v>#N/A</v>
      </c>
    </row>
    <row r="83" spans="1:14" s="5" customFormat="1" ht="43.5" outlineLevel="1">
      <c r="A83" s="23" t="s">
        <v>2016</v>
      </c>
      <c r="B83" s="13" t="s">
        <v>22</v>
      </c>
      <c r="C83" s="13" t="s">
        <v>1892</v>
      </c>
      <c r="D83" s="29" t="s">
        <v>2017</v>
      </c>
      <c r="E83" s="63" t="s">
        <v>6</v>
      </c>
      <c r="F83" s="71"/>
      <c r="G83" s="71"/>
      <c r="H83" s="71"/>
      <c r="I83" s="71"/>
      <c r="J83" s="71"/>
      <c r="K83" s="34" t="s">
        <v>68</v>
      </c>
      <c r="L83" s="70">
        <f>VLOOKUP(E83,'Drop-down'!$B$4:$C$6,2,)</f>
        <v>3</v>
      </c>
      <c r="M83" s="70" t="e">
        <f>VLOOKUP(F83,'Drop-down'!$B$9:$C$14,2,FALSE)</f>
        <v>#N/A</v>
      </c>
      <c r="N83" s="70" t="e">
        <f t="shared" si="1"/>
        <v>#N/A</v>
      </c>
    </row>
    <row r="84" spans="1:14" s="5" customFormat="1" outlineLevel="1">
      <c r="A84" s="23" t="s">
        <v>2018</v>
      </c>
      <c r="B84" s="13" t="s">
        <v>22</v>
      </c>
      <c r="C84" s="13" t="s">
        <v>1892</v>
      </c>
      <c r="D84" s="29" t="s">
        <v>2019</v>
      </c>
      <c r="E84" s="61" t="s">
        <v>6</v>
      </c>
      <c r="F84" s="71"/>
      <c r="G84" s="71"/>
      <c r="H84" s="71"/>
      <c r="I84" s="71"/>
      <c r="J84" s="71"/>
      <c r="K84" s="34" t="s">
        <v>68</v>
      </c>
      <c r="L84" s="70">
        <f>VLOOKUP(E84,'Drop-down'!$B$4:$C$6,2,)</f>
        <v>3</v>
      </c>
      <c r="M84" s="70" t="e">
        <f>VLOOKUP(F84,'Drop-down'!$B$9:$C$14,2,FALSE)</f>
        <v>#N/A</v>
      </c>
      <c r="N84" s="70" t="e">
        <f t="shared" si="1"/>
        <v>#N/A</v>
      </c>
    </row>
    <row r="85" spans="1:14" s="5" customFormat="1" ht="29.1" outlineLevel="1">
      <c r="A85" s="23" t="s">
        <v>2020</v>
      </c>
      <c r="B85" s="13" t="s">
        <v>22</v>
      </c>
      <c r="C85" s="13" t="s">
        <v>1892</v>
      </c>
      <c r="D85" s="29" t="s">
        <v>2021</v>
      </c>
      <c r="E85" s="61" t="s">
        <v>6</v>
      </c>
      <c r="F85" s="71"/>
      <c r="G85" s="71"/>
      <c r="H85" s="71"/>
      <c r="I85" s="71"/>
      <c r="J85" s="71"/>
      <c r="K85" s="34" t="s">
        <v>68</v>
      </c>
      <c r="L85" s="70">
        <f>VLOOKUP(E85,'Drop-down'!$B$4:$C$6,2,)</f>
        <v>3</v>
      </c>
      <c r="M85" s="70" t="e">
        <f>VLOOKUP(F85,'Drop-down'!$B$9:$C$14,2,FALSE)</f>
        <v>#N/A</v>
      </c>
      <c r="N85" s="70" t="e">
        <f t="shared" si="1"/>
        <v>#N/A</v>
      </c>
    </row>
    <row r="86" spans="1:14" s="5" customFormat="1" ht="43.5" outlineLevel="1">
      <c r="A86" s="23" t="s">
        <v>2022</v>
      </c>
      <c r="B86" s="13" t="s">
        <v>22</v>
      </c>
      <c r="C86" s="13" t="s">
        <v>1892</v>
      </c>
      <c r="D86" s="29" t="s">
        <v>2023</v>
      </c>
      <c r="E86" s="61" t="s">
        <v>6</v>
      </c>
      <c r="F86" s="71"/>
      <c r="G86" s="71"/>
      <c r="H86" s="71"/>
      <c r="I86" s="71"/>
      <c r="J86" s="71"/>
      <c r="K86" s="34" t="s">
        <v>68</v>
      </c>
      <c r="L86" s="70">
        <f>VLOOKUP(E86,'Drop-down'!$B$4:$C$6,2,)</f>
        <v>3</v>
      </c>
      <c r="M86" s="70" t="e">
        <f>VLOOKUP(F86,'Drop-down'!$B$9:$C$14,2,FALSE)</f>
        <v>#N/A</v>
      </c>
      <c r="N86" s="70" t="e">
        <f t="shared" si="1"/>
        <v>#N/A</v>
      </c>
    </row>
    <row r="87" spans="1:14" s="5" customFormat="1" outlineLevel="1">
      <c r="A87" s="23" t="s">
        <v>2024</v>
      </c>
      <c r="B87" s="13" t="s">
        <v>22</v>
      </c>
      <c r="C87" s="13" t="s">
        <v>1892</v>
      </c>
      <c r="D87" s="29" t="s">
        <v>2025</v>
      </c>
      <c r="E87" s="61" t="s">
        <v>6</v>
      </c>
      <c r="F87" s="71"/>
      <c r="G87" s="71"/>
      <c r="H87" s="71"/>
      <c r="I87" s="71"/>
      <c r="J87" s="71"/>
      <c r="K87" s="34" t="s">
        <v>68</v>
      </c>
      <c r="L87" s="70">
        <f>VLOOKUP(E87,'Drop-down'!$B$4:$C$6,2,)</f>
        <v>3</v>
      </c>
      <c r="M87" s="70" t="e">
        <f>VLOOKUP(F87,'Drop-down'!$B$9:$C$14,2,FALSE)</f>
        <v>#N/A</v>
      </c>
      <c r="N87" s="70" t="e">
        <f t="shared" si="1"/>
        <v>#N/A</v>
      </c>
    </row>
    <row r="88" spans="1:14" s="5" customFormat="1" ht="29.1" outlineLevel="1">
      <c r="A88" s="23" t="s">
        <v>2026</v>
      </c>
      <c r="B88" s="13" t="s">
        <v>22</v>
      </c>
      <c r="C88" s="13" t="s">
        <v>1892</v>
      </c>
      <c r="D88" s="29" t="s">
        <v>2027</v>
      </c>
      <c r="E88" s="61" t="s">
        <v>6</v>
      </c>
      <c r="F88" s="71"/>
      <c r="G88" s="71"/>
      <c r="H88" s="71"/>
      <c r="I88" s="71"/>
      <c r="J88" s="71"/>
      <c r="K88" s="34" t="s">
        <v>68</v>
      </c>
      <c r="L88" s="70">
        <f>VLOOKUP(E88,'Drop-down'!$B$4:$C$6,2,)</f>
        <v>3</v>
      </c>
      <c r="M88" s="70" t="e">
        <f>VLOOKUP(F88,'Drop-down'!$B$9:$C$14,2,FALSE)</f>
        <v>#N/A</v>
      </c>
      <c r="N88" s="70" t="e">
        <f t="shared" si="1"/>
        <v>#N/A</v>
      </c>
    </row>
    <row r="89" spans="1:14" s="5" customFormat="1" ht="43.5" outlineLevel="1">
      <c r="A89" s="23" t="s">
        <v>2028</v>
      </c>
      <c r="B89" s="13" t="s">
        <v>22</v>
      </c>
      <c r="C89" s="13" t="s">
        <v>1892</v>
      </c>
      <c r="D89" s="29" t="s">
        <v>2029</v>
      </c>
      <c r="E89" s="61" t="s">
        <v>7</v>
      </c>
      <c r="F89" s="71"/>
      <c r="G89" s="71"/>
      <c r="H89" s="71"/>
      <c r="I89" s="71"/>
      <c r="J89" s="71"/>
      <c r="K89" s="34" t="s">
        <v>68</v>
      </c>
      <c r="L89" s="70">
        <f>VLOOKUP(E89,'Drop-down'!$B$4:$C$6,2,)</f>
        <v>2</v>
      </c>
      <c r="M89" s="70" t="e">
        <f>VLOOKUP(F89,'Drop-down'!$B$9:$C$14,2,FALSE)</f>
        <v>#N/A</v>
      </c>
      <c r="N89" s="70" t="e">
        <f t="shared" si="1"/>
        <v>#N/A</v>
      </c>
    </row>
    <row r="90" spans="1:14" s="5" customFormat="1" ht="29.1" outlineLevel="1">
      <c r="A90" s="23" t="s">
        <v>2030</v>
      </c>
      <c r="B90" s="13" t="s">
        <v>22</v>
      </c>
      <c r="C90" s="13" t="s">
        <v>1892</v>
      </c>
      <c r="D90" s="29" t="s">
        <v>2031</v>
      </c>
      <c r="E90" s="61" t="s">
        <v>6</v>
      </c>
      <c r="F90" s="71"/>
      <c r="G90" s="71"/>
      <c r="H90" s="71"/>
      <c r="I90" s="71"/>
      <c r="J90" s="71"/>
      <c r="K90" s="34" t="s">
        <v>68</v>
      </c>
      <c r="L90" s="70">
        <f>VLOOKUP(E90,'Drop-down'!$B$4:$C$6,2,)</f>
        <v>3</v>
      </c>
      <c r="M90" s="70" t="e">
        <f>VLOOKUP(F90,'Drop-down'!$B$9:$C$14,2,FALSE)</f>
        <v>#N/A</v>
      </c>
      <c r="N90" s="70" t="e">
        <f t="shared" si="1"/>
        <v>#N/A</v>
      </c>
    </row>
    <row r="91" spans="1:14" s="5" customFormat="1" ht="59.1" customHeight="1" outlineLevel="1">
      <c r="A91" s="23" t="s">
        <v>2032</v>
      </c>
      <c r="B91" s="13" t="s">
        <v>22</v>
      </c>
      <c r="C91" s="13" t="s">
        <v>1892</v>
      </c>
      <c r="D91" s="29" t="s">
        <v>2033</v>
      </c>
      <c r="E91" s="61" t="s">
        <v>6</v>
      </c>
      <c r="F91" s="71"/>
      <c r="G91" s="71"/>
      <c r="H91" s="71"/>
      <c r="I91" s="71"/>
      <c r="J91" s="71"/>
      <c r="K91" s="34" t="s">
        <v>68</v>
      </c>
      <c r="L91" s="70">
        <f>VLOOKUP(E91,'Drop-down'!$B$4:$C$6,2,)</f>
        <v>3</v>
      </c>
      <c r="M91" s="70" t="e">
        <f>VLOOKUP(F91,'Drop-down'!$B$9:$C$14,2,FALSE)</f>
        <v>#N/A</v>
      </c>
      <c r="N91" s="70" t="e">
        <f t="shared" si="1"/>
        <v>#N/A</v>
      </c>
    </row>
    <row r="92" spans="1:14" s="5" customFormat="1" ht="29.1" outlineLevel="1">
      <c r="A92" s="23" t="s">
        <v>2034</v>
      </c>
      <c r="B92" s="13" t="s">
        <v>22</v>
      </c>
      <c r="C92" s="13" t="s">
        <v>1892</v>
      </c>
      <c r="D92" s="29" t="s">
        <v>2035</v>
      </c>
      <c r="E92" s="61" t="s">
        <v>6</v>
      </c>
      <c r="F92" s="71"/>
      <c r="G92" s="71"/>
      <c r="H92" s="71"/>
      <c r="I92" s="71"/>
      <c r="J92" s="71"/>
      <c r="K92" s="34" t="s">
        <v>68</v>
      </c>
      <c r="L92" s="70">
        <f>VLOOKUP(E92,'Drop-down'!$B$4:$C$6,2,)</f>
        <v>3</v>
      </c>
      <c r="M92" s="70" t="e">
        <f>VLOOKUP(F92,'Drop-down'!$B$9:$C$14,2,FALSE)</f>
        <v>#N/A</v>
      </c>
      <c r="N92" s="70" t="e">
        <f t="shared" si="1"/>
        <v>#N/A</v>
      </c>
    </row>
    <row r="93" spans="1:14" s="5" customFormat="1" ht="29.1" outlineLevel="1">
      <c r="A93" s="23" t="s">
        <v>2036</v>
      </c>
      <c r="B93" s="13" t="s">
        <v>22</v>
      </c>
      <c r="C93" s="13" t="s">
        <v>1892</v>
      </c>
      <c r="D93" s="29" t="s">
        <v>2037</v>
      </c>
      <c r="E93" s="63" t="s">
        <v>6</v>
      </c>
      <c r="F93" s="71"/>
      <c r="G93" s="71"/>
      <c r="H93" s="71"/>
      <c r="I93" s="71"/>
      <c r="J93" s="71"/>
      <c r="K93" s="34" t="s">
        <v>68</v>
      </c>
      <c r="L93" s="70">
        <f>VLOOKUP(E93,'Drop-down'!$B$4:$C$6,2,)</f>
        <v>3</v>
      </c>
      <c r="M93" s="70" t="e">
        <f>VLOOKUP(F93,'Drop-down'!$B$9:$C$14,2,FALSE)</f>
        <v>#N/A</v>
      </c>
      <c r="N93" s="70" t="e">
        <f t="shared" si="1"/>
        <v>#N/A</v>
      </c>
    </row>
    <row r="94" spans="1:14" s="5" customFormat="1" ht="29.1" outlineLevel="1">
      <c r="A94" s="23" t="s">
        <v>2038</v>
      </c>
      <c r="B94" s="13" t="s">
        <v>22</v>
      </c>
      <c r="C94" s="13" t="s">
        <v>1892</v>
      </c>
      <c r="D94" s="29" t="s">
        <v>2039</v>
      </c>
      <c r="E94" s="63" t="s">
        <v>6</v>
      </c>
      <c r="F94" s="71"/>
      <c r="G94" s="71"/>
      <c r="H94" s="71"/>
      <c r="I94" s="71"/>
      <c r="J94" s="71"/>
      <c r="K94" s="34" t="s">
        <v>68</v>
      </c>
      <c r="L94" s="70">
        <f>VLOOKUP(E94,'Drop-down'!$B$4:$C$6,2,)</f>
        <v>3</v>
      </c>
      <c r="M94" s="70" t="e">
        <f>VLOOKUP(F94,'Drop-down'!$B$9:$C$14,2,FALSE)</f>
        <v>#N/A</v>
      </c>
      <c r="N94" s="70" t="e">
        <f t="shared" si="1"/>
        <v>#N/A</v>
      </c>
    </row>
    <row r="95" spans="1:14" s="5" customFormat="1" outlineLevel="1">
      <c r="A95" s="23" t="s">
        <v>2040</v>
      </c>
      <c r="B95" s="13" t="s">
        <v>22</v>
      </c>
      <c r="C95" s="13" t="s">
        <v>1892</v>
      </c>
      <c r="D95" s="29" t="s">
        <v>2041</v>
      </c>
      <c r="E95" s="63" t="s">
        <v>6</v>
      </c>
      <c r="F95" s="71"/>
      <c r="G95" s="71"/>
      <c r="H95" s="71"/>
      <c r="I95" s="71"/>
      <c r="J95" s="71"/>
      <c r="K95" s="34" t="s">
        <v>68</v>
      </c>
      <c r="L95" s="70">
        <f>VLOOKUP(E95,'Drop-down'!$B$4:$C$6,2,)</f>
        <v>3</v>
      </c>
      <c r="M95" s="70" t="e">
        <f>VLOOKUP(F95,'Drop-down'!$B$9:$C$14,2,FALSE)</f>
        <v>#N/A</v>
      </c>
      <c r="N95" s="70" t="e">
        <f t="shared" si="1"/>
        <v>#N/A</v>
      </c>
    </row>
    <row r="96" spans="1:14" s="5" customFormat="1" ht="29.1" outlineLevel="1">
      <c r="A96" s="23" t="s">
        <v>2042</v>
      </c>
      <c r="B96" s="13" t="s">
        <v>22</v>
      </c>
      <c r="C96" s="13" t="s">
        <v>1892</v>
      </c>
      <c r="D96" s="29" t="s">
        <v>2043</v>
      </c>
      <c r="E96" s="63" t="s">
        <v>6</v>
      </c>
      <c r="F96" s="71"/>
      <c r="G96" s="71"/>
      <c r="H96" s="71"/>
      <c r="I96" s="71"/>
      <c r="J96" s="71"/>
      <c r="K96" s="34" t="s">
        <v>68</v>
      </c>
      <c r="L96" s="70">
        <f>VLOOKUP(E96,'Drop-down'!$B$4:$C$6,2,)</f>
        <v>3</v>
      </c>
      <c r="M96" s="70" t="e">
        <f>VLOOKUP(F96,'Drop-down'!$B$9:$C$14,2,FALSE)</f>
        <v>#N/A</v>
      </c>
      <c r="N96" s="70" t="e">
        <f t="shared" si="1"/>
        <v>#N/A</v>
      </c>
    </row>
    <row r="97" spans="1:14" s="5" customFormat="1" outlineLevel="1">
      <c r="A97" s="23" t="s">
        <v>2044</v>
      </c>
      <c r="B97" s="13" t="s">
        <v>22</v>
      </c>
      <c r="C97" s="13" t="s">
        <v>1892</v>
      </c>
      <c r="D97" s="29" t="s">
        <v>2045</v>
      </c>
      <c r="E97" s="61" t="s">
        <v>6</v>
      </c>
      <c r="F97" s="71"/>
      <c r="G97" s="71"/>
      <c r="H97" s="71"/>
      <c r="I97" s="71"/>
      <c r="J97" s="71"/>
      <c r="K97" s="34" t="s">
        <v>68</v>
      </c>
      <c r="L97" s="70">
        <f>VLOOKUP(E97,'Drop-down'!$B$4:$C$6,2,)</f>
        <v>3</v>
      </c>
      <c r="M97" s="70" t="e">
        <f>VLOOKUP(F97,'Drop-down'!$B$9:$C$14,2,FALSE)</f>
        <v>#N/A</v>
      </c>
      <c r="N97" s="70" t="e">
        <f t="shared" si="1"/>
        <v>#N/A</v>
      </c>
    </row>
    <row r="98" spans="1:14" s="5" customFormat="1" outlineLevel="1">
      <c r="A98" s="23" t="s">
        <v>2046</v>
      </c>
      <c r="B98" s="13" t="s">
        <v>22</v>
      </c>
      <c r="C98" s="13" t="s">
        <v>1892</v>
      </c>
      <c r="D98" s="29" t="s">
        <v>2047</v>
      </c>
      <c r="E98" s="61" t="s">
        <v>6</v>
      </c>
      <c r="F98" s="71"/>
      <c r="G98" s="71"/>
      <c r="H98" s="71"/>
      <c r="I98" s="71"/>
      <c r="J98" s="71"/>
      <c r="K98" s="34" t="s">
        <v>68</v>
      </c>
      <c r="L98" s="70">
        <f>VLOOKUP(E98,'Drop-down'!$B$4:$C$6,2,)</f>
        <v>3</v>
      </c>
      <c r="M98" s="70" t="e">
        <f>VLOOKUP(F98,'Drop-down'!$B$9:$C$14,2,FALSE)</f>
        <v>#N/A</v>
      </c>
      <c r="N98" s="70" t="e">
        <f t="shared" si="1"/>
        <v>#N/A</v>
      </c>
    </row>
    <row r="99" spans="1:14" s="5" customFormat="1" outlineLevel="1">
      <c r="A99" s="23" t="s">
        <v>2048</v>
      </c>
      <c r="B99" s="13" t="s">
        <v>22</v>
      </c>
      <c r="C99" s="13" t="s">
        <v>1892</v>
      </c>
      <c r="D99" s="29" t="s">
        <v>2049</v>
      </c>
      <c r="E99" s="63" t="s">
        <v>8</v>
      </c>
      <c r="F99" s="71"/>
      <c r="G99" s="71"/>
      <c r="H99" s="71"/>
      <c r="I99" s="71"/>
      <c r="J99" s="71"/>
      <c r="K99" s="34" t="s">
        <v>68</v>
      </c>
      <c r="L99" s="70">
        <f>VLOOKUP(E99,'Drop-down'!$B$4:$C$6,2,)</f>
        <v>1</v>
      </c>
      <c r="M99" s="70" t="e">
        <f>VLOOKUP(F99,'Drop-down'!$B$9:$C$14,2,FALSE)</f>
        <v>#N/A</v>
      </c>
      <c r="N99" s="70" t="e">
        <f t="shared" si="1"/>
        <v>#N/A</v>
      </c>
    </row>
    <row r="100" spans="1:14" s="5" customFormat="1" ht="29.1">
      <c r="A100" s="23" t="s">
        <v>2050</v>
      </c>
      <c r="B100" s="13" t="s">
        <v>22</v>
      </c>
      <c r="C100" s="47" t="s">
        <v>2051</v>
      </c>
      <c r="D100" s="29" t="s">
        <v>2052</v>
      </c>
      <c r="E100" s="63" t="s">
        <v>6</v>
      </c>
      <c r="F100" s="71"/>
      <c r="G100" s="71"/>
      <c r="H100" s="71"/>
      <c r="I100" s="71"/>
      <c r="J100" s="71"/>
      <c r="K100" s="34" t="s">
        <v>68</v>
      </c>
      <c r="L100" s="70">
        <f>VLOOKUP(E100,'Drop-down'!$B$4:$C$6,2,)</f>
        <v>3</v>
      </c>
      <c r="M100" s="70" t="e">
        <f>VLOOKUP(F100,'Drop-down'!$B$9:$C$14,2,FALSE)</f>
        <v>#N/A</v>
      </c>
      <c r="N100" s="70" t="e">
        <f t="shared" si="1"/>
        <v>#N/A</v>
      </c>
    </row>
    <row r="101" spans="1:14" s="5" customFormat="1" ht="29.1" outlineLevel="1">
      <c r="A101" s="23" t="s">
        <v>2053</v>
      </c>
      <c r="B101" s="13" t="s">
        <v>22</v>
      </c>
      <c r="C101" s="47" t="s">
        <v>2051</v>
      </c>
      <c r="D101" s="29" t="s">
        <v>2054</v>
      </c>
      <c r="E101" s="63" t="s">
        <v>6</v>
      </c>
      <c r="F101" s="71"/>
      <c r="G101" s="71"/>
      <c r="H101" s="71"/>
      <c r="I101" s="71"/>
      <c r="J101" s="71"/>
      <c r="K101" s="34" t="s">
        <v>68</v>
      </c>
      <c r="L101" s="70">
        <f>VLOOKUP(E101,'Drop-down'!$B$4:$C$6,2,)</f>
        <v>3</v>
      </c>
      <c r="M101" s="70" t="e">
        <f>VLOOKUP(F101,'Drop-down'!$B$9:$C$14,2,FALSE)</f>
        <v>#N/A</v>
      </c>
      <c r="N101" s="70" t="e">
        <f t="shared" si="1"/>
        <v>#N/A</v>
      </c>
    </row>
    <row r="102" spans="1:14" s="5" customFormat="1" ht="29.1" outlineLevel="1">
      <c r="A102" s="23" t="s">
        <v>2055</v>
      </c>
      <c r="B102" s="13" t="s">
        <v>22</v>
      </c>
      <c r="C102" s="47" t="s">
        <v>2051</v>
      </c>
      <c r="D102" s="29" t="s">
        <v>2056</v>
      </c>
      <c r="E102" s="63" t="s">
        <v>7</v>
      </c>
      <c r="F102" s="71"/>
      <c r="G102" s="71"/>
      <c r="H102" s="71"/>
      <c r="I102" s="71"/>
      <c r="J102" s="71"/>
      <c r="K102" s="34" t="s">
        <v>68</v>
      </c>
      <c r="L102" s="70">
        <f>VLOOKUP(E102,'Drop-down'!$B$4:$C$6,2,)</f>
        <v>2</v>
      </c>
      <c r="M102" s="70" t="e">
        <f>VLOOKUP(F102,'Drop-down'!$B$9:$C$14,2,FALSE)</f>
        <v>#N/A</v>
      </c>
      <c r="N102" s="70" t="e">
        <f t="shared" si="1"/>
        <v>#N/A</v>
      </c>
    </row>
    <row r="103" spans="1:14" s="5" customFormat="1" ht="29.1" outlineLevel="1">
      <c r="A103" s="23" t="s">
        <v>2057</v>
      </c>
      <c r="B103" s="13" t="s">
        <v>22</v>
      </c>
      <c r="C103" s="47" t="s">
        <v>2051</v>
      </c>
      <c r="D103" s="29" t="s">
        <v>2058</v>
      </c>
      <c r="E103" s="63" t="s">
        <v>8</v>
      </c>
      <c r="F103" s="71"/>
      <c r="G103" s="71"/>
      <c r="H103" s="71"/>
      <c r="I103" s="71"/>
      <c r="J103" s="71"/>
      <c r="K103" s="34" t="s">
        <v>68</v>
      </c>
      <c r="L103" s="70">
        <f>VLOOKUP(E103,'Drop-down'!$B$4:$C$6,2,)</f>
        <v>1</v>
      </c>
      <c r="M103" s="70" t="e">
        <f>VLOOKUP(F103,'Drop-down'!$B$9:$C$14,2,FALSE)</f>
        <v>#N/A</v>
      </c>
      <c r="N103" s="70" t="e">
        <f t="shared" si="1"/>
        <v>#N/A</v>
      </c>
    </row>
    <row r="104" spans="1:14" s="5" customFormat="1">
      <c r="A104" s="23" t="s">
        <v>2059</v>
      </c>
      <c r="B104" s="13" t="s">
        <v>22</v>
      </c>
      <c r="C104" s="13" t="s">
        <v>2060</v>
      </c>
      <c r="D104" s="29" t="s">
        <v>2061</v>
      </c>
      <c r="E104" s="63" t="s">
        <v>6</v>
      </c>
      <c r="F104" s="71"/>
      <c r="G104" s="71"/>
      <c r="H104" s="71"/>
      <c r="I104" s="71"/>
      <c r="J104" s="71"/>
      <c r="K104" s="34" t="s">
        <v>68</v>
      </c>
      <c r="L104" s="70">
        <f>VLOOKUP(E104,'Drop-down'!$B$4:$C$6,2,)</f>
        <v>3</v>
      </c>
      <c r="M104" s="70" t="e">
        <f>VLOOKUP(F104,'Drop-down'!$B$9:$C$14,2,FALSE)</f>
        <v>#N/A</v>
      </c>
      <c r="N104" s="70" t="e">
        <f t="shared" si="1"/>
        <v>#N/A</v>
      </c>
    </row>
    <row r="105" spans="1:14" s="5" customFormat="1" ht="29.1" outlineLevel="1">
      <c r="A105" s="23" t="s">
        <v>2062</v>
      </c>
      <c r="B105" s="13" t="s">
        <v>22</v>
      </c>
      <c r="C105" s="13" t="s">
        <v>2060</v>
      </c>
      <c r="D105" s="29" t="s">
        <v>2063</v>
      </c>
      <c r="E105" s="63" t="s">
        <v>6</v>
      </c>
      <c r="F105" s="71"/>
      <c r="G105" s="71"/>
      <c r="H105" s="71"/>
      <c r="I105" s="71"/>
      <c r="J105" s="71"/>
      <c r="K105" s="34" t="s">
        <v>68</v>
      </c>
      <c r="L105" s="70">
        <f>VLOOKUP(E105,'Drop-down'!$B$4:$C$6,2,)</f>
        <v>3</v>
      </c>
      <c r="M105" s="70" t="e">
        <f>VLOOKUP(F105,'Drop-down'!$B$9:$C$14,2,FALSE)</f>
        <v>#N/A</v>
      </c>
      <c r="N105" s="70" t="e">
        <f t="shared" si="1"/>
        <v>#N/A</v>
      </c>
    </row>
    <row r="106" spans="1:14" s="5" customFormat="1" outlineLevel="1">
      <c r="A106" s="23" t="s">
        <v>2064</v>
      </c>
      <c r="B106" s="13" t="s">
        <v>22</v>
      </c>
      <c r="C106" s="13" t="s">
        <v>2060</v>
      </c>
      <c r="D106" s="29" t="s">
        <v>2065</v>
      </c>
      <c r="E106" s="63" t="s">
        <v>6</v>
      </c>
      <c r="F106" s="71"/>
      <c r="G106" s="71"/>
      <c r="H106" s="71"/>
      <c r="I106" s="71"/>
      <c r="J106" s="71"/>
      <c r="K106" s="34" t="s">
        <v>68</v>
      </c>
      <c r="L106" s="70">
        <f>VLOOKUP(E106,'Drop-down'!$B$4:$C$6,2,)</f>
        <v>3</v>
      </c>
      <c r="M106" s="70" t="e">
        <f>VLOOKUP(F106,'Drop-down'!$B$9:$C$14,2,FALSE)</f>
        <v>#N/A</v>
      </c>
      <c r="N106" s="70" t="e">
        <f t="shared" si="1"/>
        <v>#N/A</v>
      </c>
    </row>
    <row r="107" spans="1:14" s="5" customFormat="1" ht="43.5" outlineLevel="1">
      <c r="A107" s="23" t="s">
        <v>2066</v>
      </c>
      <c r="B107" s="13" t="s">
        <v>22</v>
      </c>
      <c r="C107" s="13" t="s">
        <v>2060</v>
      </c>
      <c r="D107" s="29" t="s">
        <v>2067</v>
      </c>
      <c r="E107" s="61" t="s">
        <v>6</v>
      </c>
      <c r="F107" s="71"/>
      <c r="G107" s="71"/>
      <c r="H107" s="71"/>
      <c r="I107" s="71"/>
      <c r="J107" s="71"/>
      <c r="K107" s="34" t="s">
        <v>68</v>
      </c>
      <c r="L107" s="70">
        <f>VLOOKUP(E107,'Drop-down'!$B$4:$C$6,2,)</f>
        <v>3</v>
      </c>
      <c r="M107" s="70" t="e">
        <f>VLOOKUP(F107,'Drop-down'!$B$9:$C$14,2,FALSE)</f>
        <v>#N/A</v>
      </c>
      <c r="N107" s="70" t="e">
        <f t="shared" si="1"/>
        <v>#N/A</v>
      </c>
    </row>
    <row r="108" spans="1:14" s="5" customFormat="1" ht="29.1" outlineLevel="1">
      <c r="A108" s="23" t="s">
        <v>2068</v>
      </c>
      <c r="B108" s="13" t="s">
        <v>22</v>
      </c>
      <c r="C108" s="13" t="s">
        <v>2060</v>
      </c>
      <c r="D108" s="29" t="s">
        <v>2069</v>
      </c>
      <c r="E108" s="61" t="s">
        <v>6</v>
      </c>
      <c r="F108" s="71"/>
      <c r="G108" s="71"/>
      <c r="H108" s="71"/>
      <c r="I108" s="71"/>
      <c r="J108" s="71"/>
      <c r="K108" s="34" t="s">
        <v>68</v>
      </c>
      <c r="L108" s="70">
        <f>VLOOKUP(E108,'Drop-down'!$B$4:$C$6,2,)</f>
        <v>3</v>
      </c>
      <c r="M108" s="70" t="e">
        <f>VLOOKUP(F108,'Drop-down'!$B$9:$C$14,2,FALSE)</f>
        <v>#N/A</v>
      </c>
      <c r="N108" s="70" t="e">
        <f t="shared" si="1"/>
        <v>#N/A</v>
      </c>
    </row>
    <row r="109" spans="1:14" s="5" customFormat="1" ht="43.5" outlineLevel="1">
      <c r="A109" s="23" t="s">
        <v>2070</v>
      </c>
      <c r="B109" s="13" t="s">
        <v>22</v>
      </c>
      <c r="C109" s="13" t="s">
        <v>2060</v>
      </c>
      <c r="D109" s="29" t="s">
        <v>2071</v>
      </c>
      <c r="E109" s="61" t="s">
        <v>6</v>
      </c>
      <c r="F109" s="71"/>
      <c r="G109" s="71"/>
      <c r="H109" s="71"/>
      <c r="I109" s="71"/>
      <c r="J109" s="71"/>
      <c r="K109" s="34" t="s">
        <v>68</v>
      </c>
      <c r="L109" s="70">
        <f>VLOOKUP(E109,'Drop-down'!$B$4:$C$6,2,)</f>
        <v>3</v>
      </c>
      <c r="M109" s="70" t="e">
        <f>VLOOKUP(F109,'Drop-down'!$B$9:$C$14,2,FALSE)</f>
        <v>#N/A</v>
      </c>
      <c r="N109" s="70" t="e">
        <f t="shared" si="1"/>
        <v>#N/A</v>
      </c>
    </row>
    <row r="110" spans="1:14" s="5" customFormat="1" outlineLevel="1">
      <c r="A110" s="23" t="s">
        <v>2072</v>
      </c>
      <c r="B110" s="13" t="s">
        <v>22</v>
      </c>
      <c r="C110" s="13" t="s">
        <v>2060</v>
      </c>
      <c r="D110" s="29" t="s">
        <v>2073</v>
      </c>
      <c r="E110" s="61" t="s">
        <v>6</v>
      </c>
      <c r="F110" s="71"/>
      <c r="G110" s="71"/>
      <c r="H110" s="71"/>
      <c r="I110" s="71"/>
      <c r="J110" s="71"/>
      <c r="K110" s="34" t="s">
        <v>68</v>
      </c>
      <c r="L110" s="70">
        <f>VLOOKUP(E110,'Drop-down'!$B$4:$C$6,2,)</f>
        <v>3</v>
      </c>
      <c r="M110" s="70" t="e">
        <f>VLOOKUP(F110,'Drop-down'!$B$9:$C$14,2,FALSE)</f>
        <v>#N/A</v>
      </c>
      <c r="N110" s="70" t="e">
        <f t="shared" si="1"/>
        <v>#N/A</v>
      </c>
    </row>
    <row r="111" spans="1:14" s="5" customFormat="1" outlineLevel="1">
      <c r="A111" s="23" t="s">
        <v>2074</v>
      </c>
      <c r="B111" s="13" t="s">
        <v>22</v>
      </c>
      <c r="C111" s="13" t="s">
        <v>2060</v>
      </c>
      <c r="D111" s="29" t="s">
        <v>2075</v>
      </c>
      <c r="E111" s="61" t="s">
        <v>6</v>
      </c>
      <c r="F111" s="71"/>
      <c r="G111" s="71"/>
      <c r="H111" s="71"/>
      <c r="I111" s="71"/>
      <c r="J111" s="71"/>
      <c r="K111" s="34" t="s">
        <v>68</v>
      </c>
      <c r="L111" s="70">
        <f>VLOOKUP(E111,'Drop-down'!$B$4:$C$6,2,)</f>
        <v>3</v>
      </c>
      <c r="M111" s="70" t="e">
        <f>VLOOKUP(F111,'Drop-down'!$B$9:$C$14,2,FALSE)</f>
        <v>#N/A</v>
      </c>
      <c r="N111" s="70" t="e">
        <f t="shared" si="1"/>
        <v>#N/A</v>
      </c>
    </row>
    <row r="112" spans="1:14" s="5" customFormat="1" ht="43.5" outlineLevel="1">
      <c r="A112" s="23" t="s">
        <v>2076</v>
      </c>
      <c r="B112" s="13" t="s">
        <v>22</v>
      </c>
      <c r="C112" s="13" t="s">
        <v>2060</v>
      </c>
      <c r="D112" s="29" t="s">
        <v>2077</v>
      </c>
      <c r="E112" s="61" t="s">
        <v>7</v>
      </c>
      <c r="F112" s="71"/>
      <c r="G112" s="71"/>
      <c r="H112" s="71"/>
      <c r="I112" s="71"/>
      <c r="J112" s="71"/>
      <c r="K112" s="34" t="s">
        <v>68</v>
      </c>
      <c r="L112" s="70">
        <f>VLOOKUP(E112,'Drop-down'!$B$4:$C$6,2,)</f>
        <v>2</v>
      </c>
      <c r="M112" s="70" t="e">
        <f>VLOOKUP(F112,'Drop-down'!$B$9:$C$14,2,FALSE)</f>
        <v>#N/A</v>
      </c>
      <c r="N112" s="70" t="e">
        <f t="shared" si="1"/>
        <v>#N/A</v>
      </c>
    </row>
    <row r="113" spans="1:14" s="5" customFormat="1" ht="29.1" outlineLevel="1">
      <c r="A113" s="23" t="s">
        <v>2078</v>
      </c>
      <c r="B113" s="13" t="s">
        <v>22</v>
      </c>
      <c r="C113" s="13" t="s">
        <v>2060</v>
      </c>
      <c r="D113" s="29" t="s">
        <v>2079</v>
      </c>
      <c r="E113" s="61" t="s">
        <v>6</v>
      </c>
      <c r="F113" s="71"/>
      <c r="G113" s="71"/>
      <c r="H113" s="71"/>
      <c r="I113" s="71"/>
      <c r="J113" s="71"/>
      <c r="K113" s="34" t="s">
        <v>68</v>
      </c>
      <c r="L113" s="70">
        <f>VLOOKUP(E113,'Drop-down'!$B$4:$C$6,2,)</f>
        <v>3</v>
      </c>
      <c r="M113" s="70" t="e">
        <f>VLOOKUP(F113,'Drop-down'!$B$9:$C$14,2,FALSE)</f>
        <v>#N/A</v>
      </c>
      <c r="N113" s="70" t="e">
        <f t="shared" si="1"/>
        <v>#N/A</v>
      </c>
    </row>
    <row r="114" spans="1:14" s="5" customFormat="1" ht="29.1" outlineLevel="1">
      <c r="A114" s="23" t="s">
        <v>2080</v>
      </c>
      <c r="B114" s="13" t="s">
        <v>22</v>
      </c>
      <c r="C114" s="13" t="s">
        <v>2060</v>
      </c>
      <c r="D114" s="29" t="s">
        <v>2081</v>
      </c>
      <c r="E114" s="61" t="s">
        <v>6</v>
      </c>
      <c r="F114" s="71"/>
      <c r="G114" s="71"/>
      <c r="H114" s="71"/>
      <c r="I114" s="71"/>
      <c r="J114" s="71"/>
      <c r="K114" s="34" t="s">
        <v>68</v>
      </c>
      <c r="L114" s="70">
        <f>VLOOKUP(E114,'Drop-down'!$B$4:$C$6,2,)</f>
        <v>3</v>
      </c>
      <c r="M114" s="70" t="e">
        <f>VLOOKUP(F114,'Drop-down'!$B$9:$C$14,2,FALSE)</f>
        <v>#N/A</v>
      </c>
      <c r="N114" s="70" t="e">
        <f t="shared" si="1"/>
        <v>#N/A</v>
      </c>
    </row>
    <row r="115" spans="1:14" s="5" customFormat="1" outlineLevel="1">
      <c r="A115" s="23" t="s">
        <v>2082</v>
      </c>
      <c r="B115" s="13" t="s">
        <v>22</v>
      </c>
      <c r="C115" s="13" t="s">
        <v>2060</v>
      </c>
      <c r="D115" s="29" t="s">
        <v>2083</v>
      </c>
      <c r="E115" s="61" t="s">
        <v>7</v>
      </c>
      <c r="F115" s="71"/>
      <c r="G115" s="71"/>
      <c r="H115" s="71"/>
      <c r="I115" s="71"/>
      <c r="J115" s="71"/>
      <c r="K115" s="34" t="s">
        <v>68</v>
      </c>
      <c r="L115" s="70">
        <f>VLOOKUP(E115,'Drop-down'!$B$4:$C$6,2,)</f>
        <v>2</v>
      </c>
      <c r="M115" s="70" t="e">
        <f>VLOOKUP(F115,'Drop-down'!$B$9:$C$14,2,FALSE)</f>
        <v>#N/A</v>
      </c>
      <c r="N115" s="70" t="e">
        <f t="shared" si="1"/>
        <v>#N/A</v>
      </c>
    </row>
    <row r="116" spans="1:14" s="5" customFormat="1" ht="43.5">
      <c r="A116" s="23" t="s">
        <v>2084</v>
      </c>
      <c r="B116" s="13" t="s">
        <v>22</v>
      </c>
      <c r="C116" s="47" t="s">
        <v>2085</v>
      </c>
      <c r="D116" s="29" t="s">
        <v>2086</v>
      </c>
      <c r="E116" s="61" t="s">
        <v>6</v>
      </c>
      <c r="F116" s="71"/>
      <c r="G116" s="71"/>
      <c r="H116" s="71"/>
      <c r="I116" s="71"/>
      <c r="J116" s="71"/>
      <c r="K116" s="34" t="s">
        <v>68</v>
      </c>
      <c r="L116" s="70">
        <f>VLOOKUP(E116,'Drop-down'!$B$4:$C$6,2,)</f>
        <v>3</v>
      </c>
      <c r="M116" s="70" t="e">
        <f>VLOOKUP(F116,'Drop-down'!$B$9:$C$14,2,FALSE)</f>
        <v>#N/A</v>
      </c>
      <c r="N116" s="70" t="e">
        <f t="shared" si="1"/>
        <v>#N/A</v>
      </c>
    </row>
    <row r="117" spans="1:14" s="5" customFormat="1" ht="43.5" outlineLevel="1">
      <c r="A117" s="23" t="s">
        <v>2087</v>
      </c>
      <c r="B117" s="13" t="s">
        <v>22</v>
      </c>
      <c r="C117" s="47" t="s">
        <v>2085</v>
      </c>
      <c r="D117" s="29" t="s">
        <v>2088</v>
      </c>
      <c r="E117" s="61" t="s">
        <v>6</v>
      </c>
      <c r="F117" s="71"/>
      <c r="G117" s="71"/>
      <c r="H117" s="71"/>
      <c r="I117" s="71"/>
      <c r="J117" s="71"/>
      <c r="K117" s="34" t="s">
        <v>68</v>
      </c>
      <c r="L117" s="70">
        <f>VLOOKUP(E117,'Drop-down'!$B$4:$C$6,2,)</f>
        <v>3</v>
      </c>
      <c r="M117" s="70" t="e">
        <f>VLOOKUP(F117,'Drop-down'!$B$9:$C$14,2,FALSE)</f>
        <v>#N/A</v>
      </c>
      <c r="N117" s="70" t="e">
        <f t="shared" si="1"/>
        <v>#N/A</v>
      </c>
    </row>
    <row r="118" spans="1:14" s="5" customFormat="1" ht="43.5" outlineLevel="1">
      <c r="A118" s="23" t="s">
        <v>2089</v>
      </c>
      <c r="B118" s="13" t="s">
        <v>22</v>
      </c>
      <c r="C118" s="47" t="s">
        <v>2085</v>
      </c>
      <c r="D118" s="29" t="s">
        <v>2090</v>
      </c>
      <c r="E118" s="61" t="s">
        <v>6</v>
      </c>
      <c r="F118" s="71"/>
      <c r="G118" s="71"/>
      <c r="H118" s="71"/>
      <c r="I118" s="71"/>
      <c r="J118" s="71"/>
      <c r="K118" s="34" t="s">
        <v>68</v>
      </c>
      <c r="L118" s="70">
        <f>VLOOKUP(E118,'Drop-down'!$B$4:$C$6,2,)</f>
        <v>3</v>
      </c>
      <c r="M118" s="70" t="e">
        <f>VLOOKUP(F118,'Drop-down'!$B$9:$C$14,2,FALSE)</f>
        <v>#N/A</v>
      </c>
      <c r="N118" s="70" t="e">
        <f t="shared" si="1"/>
        <v>#N/A</v>
      </c>
    </row>
    <row r="119" spans="1:14" s="5" customFormat="1" ht="43.5" outlineLevel="1">
      <c r="A119" s="23" t="s">
        <v>2091</v>
      </c>
      <c r="B119" s="13" t="s">
        <v>22</v>
      </c>
      <c r="C119" s="47" t="s">
        <v>2085</v>
      </c>
      <c r="D119" s="29" t="s">
        <v>2092</v>
      </c>
      <c r="E119" s="61" t="s">
        <v>6</v>
      </c>
      <c r="F119" s="71"/>
      <c r="G119" s="71"/>
      <c r="H119" s="71"/>
      <c r="I119" s="71"/>
      <c r="J119" s="71"/>
      <c r="K119" s="34" t="s">
        <v>68</v>
      </c>
      <c r="L119" s="70">
        <f>VLOOKUP(E119,'Drop-down'!$B$4:$C$6,2,)</f>
        <v>3</v>
      </c>
      <c r="M119" s="70" t="e">
        <f>VLOOKUP(F119,'Drop-down'!$B$9:$C$14,2,FALSE)</f>
        <v>#N/A</v>
      </c>
      <c r="N119" s="70" t="e">
        <f t="shared" si="1"/>
        <v>#N/A</v>
      </c>
    </row>
    <row r="120" spans="1:14" s="5" customFormat="1" ht="43.5" outlineLevel="1">
      <c r="A120" s="23" t="s">
        <v>2093</v>
      </c>
      <c r="B120" s="13" t="s">
        <v>22</v>
      </c>
      <c r="C120" s="47" t="s">
        <v>2085</v>
      </c>
      <c r="D120" s="29" t="s">
        <v>2094</v>
      </c>
      <c r="E120" s="61" t="s">
        <v>8</v>
      </c>
      <c r="F120" s="71"/>
      <c r="G120" s="71"/>
      <c r="H120" s="71"/>
      <c r="I120" s="71"/>
      <c r="J120" s="71"/>
      <c r="K120" s="34" t="s">
        <v>68</v>
      </c>
      <c r="L120" s="70">
        <f>VLOOKUP(E120,'Drop-down'!$B$4:$C$6,2,)</f>
        <v>1</v>
      </c>
      <c r="M120" s="70" t="e">
        <f>VLOOKUP(F120,'Drop-down'!$B$9:$C$14,2,FALSE)</f>
        <v>#N/A</v>
      </c>
      <c r="N120" s="70" t="e">
        <f t="shared" si="1"/>
        <v>#N/A</v>
      </c>
    </row>
    <row r="121" spans="1:14" s="5" customFormat="1" ht="43.5" outlineLevel="1">
      <c r="A121" s="23" t="s">
        <v>2095</v>
      </c>
      <c r="B121" s="13" t="s">
        <v>22</v>
      </c>
      <c r="C121" s="47" t="s">
        <v>2085</v>
      </c>
      <c r="D121" s="29" t="s">
        <v>2096</v>
      </c>
      <c r="E121" s="61" t="s">
        <v>6</v>
      </c>
      <c r="F121" s="71"/>
      <c r="G121" s="71"/>
      <c r="H121" s="71"/>
      <c r="I121" s="71"/>
      <c r="J121" s="71"/>
      <c r="K121" s="34" t="s">
        <v>68</v>
      </c>
      <c r="L121" s="70">
        <f>VLOOKUP(E121,'Drop-down'!$B$4:$C$6,2,)</f>
        <v>3</v>
      </c>
      <c r="M121" s="70" t="e">
        <f>VLOOKUP(F121,'Drop-down'!$B$9:$C$14,2,FALSE)</f>
        <v>#N/A</v>
      </c>
      <c r="N121" s="70" t="e">
        <f t="shared" si="1"/>
        <v>#N/A</v>
      </c>
    </row>
    <row r="122" spans="1:14" s="5" customFormat="1" ht="43.5" outlineLevel="1">
      <c r="A122" s="23" t="s">
        <v>2097</v>
      </c>
      <c r="B122" s="13" t="s">
        <v>22</v>
      </c>
      <c r="C122" s="47" t="s">
        <v>2085</v>
      </c>
      <c r="D122" s="29" t="s">
        <v>2098</v>
      </c>
      <c r="E122" s="61" t="s">
        <v>6</v>
      </c>
      <c r="F122" s="71"/>
      <c r="G122" s="71"/>
      <c r="H122" s="71"/>
      <c r="I122" s="71"/>
      <c r="J122" s="71"/>
      <c r="K122" s="34" t="s">
        <v>68</v>
      </c>
      <c r="L122" s="70">
        <f>VLOOKUP(E122,'Drop-down'!$B$4:$C$6,2,)</f>
        <v>3</v>
      </c>
      <c r="M122" s="70" t="e">
        <f>VLOOKUP(F122,'Drop-down'!$B$9:$C$14,2,FALSE)</f>
        <v>#N/A</v>
      </c>
      <c r="N122" s="70" t="e">
        <f t="shared" si="1"/>
        <v>#N/A</v>
      </c>
    </row>
    <row r="123" spans="1:14" s="5" customFormat="1">
      <c r="A123" s="23" t="s">
        <v>2099</v>
      </c>
      <c r="B123" s="13" t="s">
        <v>22</v>
      </c>
      <c r="C123" s="13" t="s">
        <v>2100</v>
      </c>
      <c r="D123" s="33" t="s">
        <v>2101</v>
      </c>
      <c r="E123" s="61" t="s">
        <v>6</v>
      </c>
      <c r="F123" s="71"/>
      <c r="G123" s="71"/>
      <c r="H123" s="71"/>
      <c r="I123" s="71"/>
      <c r="J123" s="71"/>
      <c r="K123" s="34" t="s">
        <v>68</v>
      </c>
      <c r="L123" s="70">
        <f>VLOOKUP(E123,'Drop-down'!$B$4:$C$6,2,)</f>
        <v>3</v>
      </c>
      <c r="M123" s="70" t="e">
        <f>VLOOKUP(F123,'Drop-down'!$B$9:$C$14,2,FALSE)</f>
        <v>#N/A</v>
      </c>
      <c r="N123" s="70" t="e">
        <f t="shared" si="1"/>
        <v>#N/A</v>
      </c>
    </row>
    <row r="124" spans="1:14" s="5" customFormat="1" ht="29.1" outlineLevel="1">
      <c r="A124" s="23" t="s">
        <v>2102</v>
      </c>
      <c r="B124" s="13" t="s">
        <v>22</v>
      </c>
      <c r="C124" s="13" t="s">
        <v>2100</v>
      </c>
      <c r="D124" s="33" t="s">
        <v>2103</v>
      </c>
      <c r="E124" s="66" t="s">
        <v>7</v>
      </c>
      <c r="F124" s="71"/>
      <c r="G124" s="71"/>
      <c r="H124" s="71"/>
      <c r="I124" s="71"/>
      <c r="J124" s="71"/>
      <c r="K124" s="34" t="s">
        <v>68</v>
      </c>
      <c r="L124" s="70">
        <f>VLOOKUP(E124,'Drop-down'!$B$4:$C$6,2,)</f>
        <v>2</v>
      </c>
      <c r="M124" s="70" t="e">
        <f>VLOOKUP(F124,'Drop-down'!$B$9:$C$14,2,FALSE)</f>
        <v>#N/A</v>
      </c>
      <c r="N124" s="70" t="e">
        <f t="shared" si="1"/>
        <v>#N/A</v>
      </c>
    </row>
    <row r="125" spans="1:14" s="5" customFormat="1" ht="29.1" outlineLevel="1">
      <c r="A125" s="23" t="s">
        <v>2104</v>
      </c>
      <c r="B125" s="13" t="s">
        <v>22</v>
      </c>
      <c r="C125" s="13" t="s">
        <v>2100</v>
      </c>
      <c r="D125" s="33" t="s">
        <v>2105</v>
      </c>
      <c r="E125" s="66" t="s">
        <v>7</v>
      </c>
      <c r="F125" s="71"/>
      <c r="G125" s="71"/>
      <c r="H125" s="71"/>
      <c r="I125" s="71"/>
      <c r="J125" s="71"/>
      <c r="K125" s="34" t="s">
        <v>68</v>
      </c>
      <c r="L125" s="70">
        <f>VLOOKUP(E125,'Drop-down'!$B$4:$C$6,2,)</f>
        <v>2</v>
      </c>
      <c r="M125" s="70" t="e">
        <f>VLOOKUP(F125,'Drop-down'!$B$9:$C$14,2,FALSE)</f>
        <v>#N/A</v>
      </c>
      <c r="N125" s="70" t="e">
        <f t="shared" si="1"/>
        <v>#N/A</v>
      </c>
    </row>
    <row r="126" spans="1:14" s="5" customFormat="1" ht="29.1" outlineLevel="1">
      <c r="A126" s="23" t="s">
        <v>2106</v>
      </c>
      <c r="B126" s="13" t="s">
        <v>22</v>
      </c>
      <c r="C126" s="13" t="s">
        <v>2100</v>
      </c>
      <c r="D126" s="33" t="s">
        <v>2107</v>
      </c>
      <c r="E126" s="61" t="s">
        <v>7</v>
      </c>
      <c r="F126" s="71"/>
      <c r="G126" s="71"/>
      <c r="H126" s="71"/>
      <c r="I126" s="71"/>
      <c r="J126" s="71"/>
      <c r="K126" s="34" t="s">
        <v>68</v>
      </c>
      <c r="L126" s="70">
        <f>VLOOKUP(E126,'Drop-down'!$B$4:$C$6,2,)</f>
        <v>2</v>
      </c>
      <c r="M126" s="70" t="e">
        <f>VLOOKUP(F126,'Drop-down'!$B$9:$C$14,2,FALSE)</f>
        <v>#N/A</v>
      </c>
      <c r="N126" s="70" t="e">
        <f t="shared" si="1"/>
        <v>#N/A</v>
      </c>
    </row>
    <row r="127" spans="1:14" s="5" customFormat="1" ht="29.1" outlineLevel="1">
      <c r="A127" s="23" t="s">
        <v>2108</v>
      </c>
      <c r="B127" s="13" t="s">
        <v>22</v>
      </c>
      <c r="C127" s="13" t="s">
        <v>2100</v>
      </c>
      <c r="D127" s="33" t="s">
        <v>2109</v>
      </c>
      <c r="E127" s="61" t="s">
        <v>6</v>
      </c>
      <c r="F127" s="71"/>
      <c r="G127" s="71"/>
      <c r="H127" s="71"/>
      <c r="I127" s="71"/>
      <c r="J127" s="71"/>
      <c r="K127" s="34" t="s">
        <v>68</v>
      </c>
      <c r="L127" s="70">
        <f>VLOOKUP(E127,'Drop-down'!$B$4:$C$6,2,)</f>
        <v>3</v>
      </c>
      <c r="M127" s="70" t="e">
        <f>VLOOKUP(F127,'Drop-down'!$B$9:$C$14,2,FALSE)</f>
        <v>#N/A</v>
      </c>
      <c r="N127" s="70" t="e">
        <f t="shared" si="1"/>
        <v>#N/A</v>
      </c>
    </row>
    <row r="128" spans="1:14" s="5" customFormat="1" ht="29.1" outlineLevel="1">
      <c r="A128" s="23" t="s">
        <v>2110</v>
      </c>
      <c r="B128" s="13" t="s">
        <v>22</v>
      </c>
      <c r="C128" s="13" t="s">
        <v>2100</v>
      </c>
      <c r="D128" s="33" t="s">
        <v>2111</v>
      </c>
      <c r="E128" s="61" t="s">
        <v>7</v>
      </c>
      <c r="F128" s="71"/>
      <c r="G128" s="71"/>
      <c r="H128" s="71"/>
      <c r="I128" s="71"/>
      <c r="J128" s="71"/>
      <c r="K128" s="34" t="s">
        <v>68</v>
      </c>
      <c r="L128" s="70">
        <f>VLOOKUP(E128,'Drop-down'!$B$4:$C$6,2,)</f>
        <v>2</v>
      </c>
      <c r="M128" s="70" t="e">
        <f>VLOOKUP(F128,'Drop-down'!$B$9:$C$14,2,FALSE)</f>
        <v>#N/A</v>
      </c>
      <c r="N128" s="70" t="e">
        <f t="shared" si="1"/>
        <v>#N/A</v>
      </c>
    </row>
    <row r="129" spans="1:14" s="5" customFormat="1" ht="43.5" outlineLevel="1">
      <c r="A129" s="23" t="s">
        <v>2112</v>
      </c>
      <c r="B129" s="13" t="s">
        <v>22</v>
      </c>
      <c r="C129" s="13" t="s">
        <v>2100</v>
      </c>
      <c r="D129" s="33" t="s">
        <v>2113</v>
      </c>
      <c r="E129" s="61" t="s">
        <v>6</v>
      </c>
      <c r="F129" s="71"/>
      <c r="G129" s="71"/>
      <c r="H129" s="71"/>
      <c r="I129" s="71"/>
      <c r="J129" s="71"/>
      <c r="K129" s="34" t="s">
        <v>68</v>
      </c>
      <c r="L129" s="70">
        <f>VLOOKUP(E129,'Drop-down'!$B$4:$C$6,2,)</f>
        <v>3</v>
      </c>
      <c r="M129" s="70" t="e">
        <f>VLOOKUP(F129,'Drop-down'!$B$9:$C$14,2,FALSE)</f>
        <v>#N/A</v>
      </c>
      <c r="N129" s="70" t="e">
        <f t="shared" si="1"/>
        <v>#N/A</v>
      </c>
    </row>
    <row r="130" spans="1:14" s="5" customFormat="1" ht="29.1" outlineLevel="1">
      <c r="A130" s="23" t="s">
        <v>2114</v>
      </c>
      <c r="B130" s="13" t="s">
        <v>22</v>
      </c>
      <c r="C130" s="13" t="s">
        <v>2100</v>
      </c>
      <c r="D130" s="33" t="s">
        <v>2115</v>
      </c>
      <c r="E130" s="61" t="s">
        <v>6</v>
      </c>
      <c r="F130" s="71"/>
      <c r="G130" s="71"/>
      <c r="H130" s="71"/>
      <c r="I130" s="71"/>
      <c r="J130" s="71"/>
      <c r="K130" s="34" t="s">
        <v>68</v>
      </c>
      <c r="L130" s="70">
        <f>VLOOKUP(E130,'Drop-down'!$B$4:$C$6,2,)</f>
        <v>3</v>
      </c>
      <c r="M130" s="70" t="e">
        <f>VLOOKUP(F130,'Drop-down'!$B$9:$C$14,2,FALSE)</f>
        <v>#N/A</v>
      </c>
      <c r="N130" s="70" t="e">
        <f t="shared" si="1"/>
        <v>#N/A</v>
      </c>
    </row>
    <row r="131" spans="1:14" s="5" customFormat="1" ht="29.1" outlineLevel="1">
      <c r="A131" s="23" t="s">
        <v>2116</v>
      </c>
      <c r="B131" s="13" t="s">
        <v>22</v>
      </c>
      <c r="C131" s="13" t="s">
        <v>2100</v>
      </c>
      <c r="D131" s="33" t="s">
        <v>2117</v>
      </c>
      <c r="E131" s="61" t="s">
        <v>6</v>
      </c>
      <c r="F131" s="71"/>
      <c r="G131" s="71"/>
      <c r="H131" s="71"/>
      <c r="I131" s="71"/>
      <c r="J131" s="71"/>
      <c r="K131" s="34" t="s">
        <v>68</v>
      </c>
      <c r="L131" s="70">
        <f>VLOOKUP(E131,'Drop-down'!$B$4:$C$6,2,)</f>
        <v>3</v>
      </c>
      <c r="M131" s="70" t="e">
        <f>VLOOKUP(F131,'Drop-down'!$B$9:$C$14,2,FALSE)</f>
        <v>#N/A</v>
      </c>
      <c r="N131" s="70" t="e">
        <f t="shared" si="1"/>
        <v>#N/A</v>
      </c>
    </row>
    <row r="132" spans="1:14" s="5" customFormat="1" ht="29.1" outlineLevel="1">
      <c r="A132" s="23" t="s">
        <v>2118</v>
      </c>
      <c r="B132" s="13" t="s">
        <v>22</v>
      </c>
      <c r="C132" s="13" t="s">
        <v>2100</v>
      </c>
      <c r="D132" s="33" t="s">
        <v>2119</v>
      </c>
      <c r="E132" s="61" t="s">
        <v>6</v>
      </c>
      <c r="F132" s="71"/>
      <c r="G132" s="71"/>
      <c r="H132" s="71"/>
      <c r="I132" s="71"/>
      <c r="J132" s="71"/>
      <c r="K132" s="34" t="s">
        <v>68</v>
      </c>
      <c r="L132" s="70">
        <f>VLOOKUP(E132,'Drop-down'!$B$4:$C$6,2,)</f>
        <v>3</v>
      </c>
      <c r="M132" s="70" t="e">
        <f>VLOOKUP(F132,'Drop-down'!$B$9:$C$14,2,FALSE)</f>
        <v>#N/A</v>
      </c>
      <c r="N132" s="70" t="e">
        <f t="shared" ref="N132:N195" si="2">M132*L132</f>
        <v>#N/A</v>
      </c>
    </row>
    <row r="133" spans="1:14" s="5" customFormat="1" ht="29.1" outlineLevel="1">
      <c r="A133" s="23" t="s">
        <v>2120</v>
      </c>
      <c r="B133" s="13" t="s">
        <v>22</v>
      </c>
      <c r="C133" s="13" t="s">
        <v>2100</v>
      </c>
      <c r="D133" s="33" t="s">
        <v>2121</v>
      </c>
      <c r="E133" s="61" t="s">
        <v>6</v>
      </c>
      <c r="F133" s="71"/>
      <c r="G133" s="71"/>
      <c r="H133" s="71"/>
      <c r="I133" s="71"/>
      <c r="J133" s="71"/>
      <c r="K133" s="34" t="s">
        <v>68</v>
      </c>
      <c r="L133" s="70">
        <f>VLOOKUP(E133,'Drop-down'!$B$4:$C$6,2,)</f>
        <v>3</v>
      </c>
      <c r="M133" s="70" t="e">
        <f>VLOOKUP(F133,'Drop-down'!$B$9:$C$14,2,FALSE)</f>
        <v>#N/A</v>
      </c>
      <c r="N133" s="70" t="e">
        <f t="shared" si="2"/>
        <v>#N/A</v>
      </c>
    </row>
    <row r="134" spans="1:14" s="5" customFormat="1" ht="57.95" outlineLevel="1">
      <c r="A134" s="23" t="s">
        <v>2122</v>
      </c>
      <c r="B134" s="13" t="s">
        <v>22</v>
      </c>
      <c r="C134" s="13" t="s">
        <v>2100</v>
      </c>
      <c r="D134" s="33" t="s">
        <v>2123</v>
      </c>
      <c r="E134" s="61" t="s">
        <v>6</v>
      </c>
      <c r="F134" s="71"/>
      <c r="G134" s="71"/>
      <c r="H134" s="71"/>
      <c r="I134" s="71"/>
      <c r="J134" s="71"/>
      <c r="K134" s="34" t="s">
        <v>68</v>
      </c>
      <c r="L134" s="70">
        <f>VLOOKUP(E134,'Drop-down'!$B$4:$C$6,2,)</f>
        <v>3</v>
      </c>
      <c r="M134" s="70" t="e">
        <f>VLOOKUP(F134,'Drop-down'!$B$9:$C$14,2,FALSE)</f>
        <v>#N/A</v>
      </c>
      <c r="N134" s="70" t="e">
        <f t="shared" si="2"/>
        <v>#N/A</v>
      </c>
    </row>
    <row r="135" spans="1:14" s="5" customFormat="1" outlineLevel="1">
      <c r="A135" s="23" t="s">
        <v>2124</v>
      </c>
      <c r="B135" s="13" t="s">
        <v>22</v>
      </c>
      <c r="C135" s="13" t="s">
        <v>2100</v>
      </c>
      <c r="D135" s="33" t="s">
        <v>2125</v>
      </c>
      <c r="E135" s="61" t="s">
        <v>6</v>
      </c>
      <c r="F135" s="71"/>
      <c r="G135" s="71"/>
      <c r="H135" s="71"/>
      <c r="I135" s="71"/>
      <c r="J135" s="71"/>
      <c r="K135" s="34" t="s">
        <v>68</v>
      </c>
      <c r="L135" s="70">
        <f>VLOOKUP(E135,'Drop-down'!$B$4:$C$6,2,)</f>
        <v>3</v>
      </c>
      <c r="M135" s="70" t="e">
        <f>VLOOKUP(F135,'Drop-down'!$B$9:$C$14,2,FALSE)</f>
        <v>#N/A</v>
      </c>
      <c r="N135" s="70" t="e">
        <f t="shared" si="2"/>
        <v>#N/A</v>
      </c>
    </row>
    <row r="136" spans="1:14" s="5" customFormat="1" outlineLevel="1">
      <c r="A136" s="23" t="s">
        <v>2126</v>
      </c>
      <c r="B136" s="13" t="s">
        <v>22</v>
      </c>
      <c r="C136" s="13" t="s">
        <v>2100</v>
      </c>
      <c r="D136" s="33" t="s">
        <v>2127</v>
      </c>
      <c r="E136" s="61" t="s">
        <v>6</v>
      </c>
      <c r="F136" s="71"/>
      <c r="G136" s="71"/>
      <c r="H136" s="71"/>
      <c r="I136" s="71"/>
      <c r="J136" s="71"/>
      <c r="K136" s="34" t="s">
        <v>68</v>
      </c>
      <c r="L136" s="70">
        <f>VLOOKUP(E136,'Drop-down'!$B$4:$C$6,2,)</f>
        <v>3</v>
      </c>
      <c r="M136" s="70" t="e">
        <f>VLOOKUP(F136,'Drop-down'!$B$9:$C$14,2,FALSE)</f>
        <v>#N/A</v>
      </c>
      <c r="N136" s="70" t="e">
        <f t="shared" si="2"/>
        <v>#N/A</v>
      </c>
    </row>
    <row r="137" spans="1:14" s="5" customFormat="1" ht="29.1" outlineLevel="1">
      <c r="A137" s="23" t="s">
        <v>2128</v>
      </c>
      <c r="B137" s="13" t="s">
        <v>22</v>
      </c>
      <c r="C137" s="13" t="s">
        <v>2100</v>
      </c>
      <c r="D137" s="33" t="s">
        <v>2129</v>
      </c>
      <c r="E137" s="61" t="s">
        <v>6</v>
      </c>
      <c r="F137" s="71"/>
      <c r="G137" s="71"/>
      <c r="H137" s="71"/>
      <c r="I137" s="71"/>
      <c r="J137" s="71"/>
      <c r="K137" s="34" t="s">
        <v>68</v>
      </c>
      <c r="L137" s="70">
        <f>VLOOKUP(E137,'Drop-down'!$B$4:$C$6,2,)</f>
        <v>3</v>
      </c>
      <c r="M137" s="70" t="e">
        <f>VLOOKUP(F137,'Drop-down'!$B$9:$C$14,2,FALSE)</f>
        <v>#N/A</v>
      </c>
      <c r="N137" s="70" t="e">
        <f t="shared" si="2"/>
        <v>#N/A</v>
      </c>
    </row>
    <row r="138" spans="1:14" s="5" customFormat="1" ht="29.1" outlineLevel="1">
      <c r="A138" s="23" t="s">
        <v>2130</v>
      </c>
      <c r="B138" s="13" t="s">
        <v>22</v>
      </c>
      <c r="C138" s="13" t="s">
        <v>2100</v>
      </c>
      <c r="D138" s="33" t="s">
        <v>2131</v>
      </c>
      <c r="E138" s="61" t="s">
        <v>6</v>
      </c>
      <c r="F138" s="71"/>
      <c r="G138" s="71"/>
      <c r="H138" s="71"/>
      <c r="I138" s="71"/>
      <c r="J138" s="71"/>
      <c r="K138" s="34" t="s">
        <v>68</v>
      </c>
      <c r="L138" s="70">
        <f>VLOOKUP(E138,'Drop-down'!$B$4:$C$6,2,)</f>
        <v>3</v>
      </c>
      <c r="M138" s="70" t="e">
        <f>VLOOKUP(F138,'Drop-down'!$B$9:$C$14,2,FALSE)</f>
        <v>#N/A</v>
      </c>
      <c r="N138" s="70" t="e">
        <f t="shared" si="2"/>
        <v>#N/A</v>
      </c>
    </row>
    <row r="139" spans="1:14" s="5" customFormat="1" ht="29.1" outlineLevel="1">
      <c r="A139" s="23" t="s">
        <v>2132</v>
      </c>
      <c r="B139" s="13" t="s">
        <v>22</v>
      </c>
      <c r="C139" s="13" t="s">
        <v>2100</v>
      </c>
      <c r="D139" s="33" t="s">
        <v>2133</v>
      </c>
      <c r="E139" s="61" t="s">
        <v>6</v>
      </c>
      <c r="F139" s="71"/>
      <c r="G139" s="71"/>
      <c r="H139" s="71"/>
      <c r="I139" s="71"/>
      <c r="J139" s="71"/>
      <c r="K139" s="34" t="s">
        <v>68</v>
      </c>
      <c r="L139" s="70">
        <f>VLOOKUP(E139,'Drop-down'!$B$4:$C$6,2,)</f>
        <v>3</v>
      </c>
      <c r="M139" s="70" t="e">
        <f>VLOOKUP(F139,'Drop-down'!$B$9:$C$14,2,FALSE)</f>
        <v>#N/A</v>
      </c>
      <c r="N139" s="70" t="e">
        <f t="shared" si="2"/>
        <v>#N/A</v>
      </c>
    </row>
    <row r="140" spans="1:14" s="5" customFormat="1" ht="29.1" outlineLevel="1">
      <c r="A140" s="23" t="s">
        <v>2134</v>
      </c>
      <c r="B140" s="13" t="s">
        <v>22</v>
      </c>
      <c r="C140" s="13" t="s">
        <v>2100</v>
      </c>
      <c r="D140" s="33" t="s">
        <v>2135</v>
      </c>
      <c r="E140" s="61" t="s">
        <v>6</v>
      </c>
      <c r="F140" s="71"/>
      <c r="G140" s="71"/>
      <c r="H140" s="71"/>
      <c r="I140" s="71"/>
      <c r="J140" s="71"/>
      <c r="K140" s="34" t="s">
        <v>68</v>
      </c>
      <c r="L140" s="70">
        <f>VLOOKUP(E140,'Drop-down'!$B$4:$C$6,2,)</f>
        <v>3</v>
      </c>
      <c r="M140" s="70" t="e">
        <f>VLOOKUP(F140,'Drop-down'!$B$9:$C$14,2,FALSE)</f>
        <v>#N/A</v>
      </c>
      <c r="N140" s="70" t="e">
        <f t="shared" si="2"/>
        <v>#N/A</v>
      </c>
    </row>
    <row r="141" spans="1:14" s="5" customFormat="1" ht="29.1" outlineLevel="1">
      <c r="A141" s="23" t="s">
        <v>2136</v>
      </c>
      <c r="B141" s="13" t="s">
        <v>22</v>
      </c>
      <c r="C141" s="13" t="s">
        <v>2100</v>
      </c>
      <c r="D141" s="33" t="s">
        <v>2137</v>
      </c>
      <c r="E141" s="61" t="s">
        <v>7</v>
      </c>
      <c r="F141" s="71"/>
      <c r="G141" s="71"/>
      <c r="H141" s="71"/>
      <c r="I141" s="71"/>
      <c r="J141" s="71"/>
      <c r="K141" s="34" t="s">
        <v>68</v>
      </c>
      <c r="L141" s="70">
        <f>VLOOKUP(E141,'Drop-down'!$B$4:$C$6,2,)</f>
        <v>2</v>
      </c>
      <c r="M141" s="70" t="e">
        <f>VLOOKUP(F141,'Drop-down'!$B$9:$C$14,2,FALSE)</f>
        <v>#N/A</v>
      </c>
      <c r="N141" s="70" t="e">
        <f t="shared" si="2"/>
        <v>#N/A</v>
      </c>
    </row>
    <row r="142" spans="1:14" s="5" customFormat="1" ht="29.1" outlineLevel="1">
      <c r="A142" s="23" t="s">
        <v>2138</v>
      </c>
      <c r="B142" s="13" t="s">
        <v>22</v>
      </c>
      <c r="C142" s="13" t="s">
        <v>2100</v>
      </c>
      <c r="D142" s="23" t="s">
        <v>2139</v>
      </c>
      <c r="E142" s="61" t="s">
        <v>6</v>
      </c>
      <c r="F142" s="71"/>
      <c r="G142" s="71"/>
      <c r="H142" s="71"/>
      <c r="I142" s="71"/>
      <c r="J142" s="71"/>
      <c r="K142" s="34" t="s">
        <v>68</v>
      </c>
      <c r="L142" s="70">
        <f>VLOOKUP(E142,'Drop-down'!$B$4:$C$6,2,)</f>
        <v>3</v>
      </c>
      <c r="M142" s="70" t="e">
        <f>VLOOKUP(F142,'Drop-down'!$B$9:$C$14,2,FALSE)</f>
        <v>#N/A</v>
      </c>
      <c r="N142" s="70" t="e">
        <f t="shared" si="2"/>
        <v>#N/A</v>
      </c>
    </row>
    <row r="143" spans="1:14" s="5" customFormat="1" ht="29.1" outlineLevel="1">
      <c r="A143" s="23" t="s">
        <v>2140</v>
      </c>
      <c r="B143" s="13" t="s">
        <v>22</v>
      </c>
      <c r="C143" s="13" t="s">
        <v>2100</v>
      </c>
      <c r="D143" s="23" t="s">
        <v>2141</v>
      </c>
      <c r="E143" s="61" t="s">
        <v>6</v>
      </c>
      <c r="F143" s="71"/>
      <c r="G143" s="71"/>
      <c r="H143" s="71"/>
      <c r="I143" s="71"/>
      <c r="J143" s="71"/>
      <c r="K143" s="34" t="s">
        <v>68</v>
      </c>
      <c r="L143" s="70">
        <f>VLOOKUP(E143,'Drop-down'!$B$4:$C$6,2,)</f>
        <v>3</v>
      </c>
      <c r="M143" s="70" t="e">
        <f>VLOOKUP(F143,'Drop-down'!$B$9:$C$14,2,FALSE)</f>
        <v>#N/A</v>
      </c>
      <c r="N143" s="70" t="e">
        <f t="shared" si="2"/>
        <v>#N/A</v>
      </c>
    </row>
    <row r="144" spans="1:14" s="5" customFormat="1" outlineLevel="1">
      <c r="A144" s="23" t="s">
        <v>2142</v>
      </c>
      <c r="B144" s="13" t="s">
        <v>22</v>
      </c>
      <c r="C144" s="13" t="s">
        <v>2100</v>
      </c>
      <c r="D144" s="33" t="s">
        <v>2143</v>
      </c>
      <c r="E144" s="61" t="s">
        <v>6</v>
      </c>
      <c r="F144" s="71"/>
      <c r="G144" s="71"/>
      <c r="H144" s="71"/>
      <c r="I144" s="71"/>
      <c r="J144" s="71"/>
      <c r="K144" s="34" t="s">
        <v>68</v>
      </c>
      <c r="L144" s="70">
        <f>VLOOKUP(E144,'Drop-down'!$B$4:$C$6,2,)</f>
        <v>3</v>
      </c>
      <c r="M144" s="70" t="e">
        <f>VLOOKUP(F144,'Drop-down'!$B$9:$C$14,2,FALSE)</f>
        <v>#N/A</v>
      </c>
      <c r="N144" s="70" t="e">
        <f t="shared" si="2"/>
        <v>#N/A</v>
      </c>
    </row>
    <row r="145" spans="1:14" s="5" customFormat="1" outlineLevel="1">
      <c r="A145" s="23" t="s">
        <v>2144</v>
      </c>
      <c r="B145" s="13" t="s">
        <v>22</v>
      </c>
      <c r="C145" s="13" t="s">
        <v>2100</v>
      </c>
      <c r="D145" s="33" t="s">
        <v>2145</v>
      </c>
      <c r="E145" s="61" t="s">
        <v>6</v>
      </c>
      <c r="F145" s="71"/>
      <c r="G145" s="71"/>
      <c r="H145" s="71"/>
      <c r="I145" s="71"/>
      <c r="J145" s="71"/>
      <c r="K145" s="34" t="s">
        <v>68</v>
      </c>
      <c r="L145" s="70">
        <f>VLOOKUP(E145,'Drop-down'!$B$4:$C$6,2,)</f>
        <v>3</v>
      </c>
      <c r="M145" s="70" t="e">
        <f>VLOOKUP(F145,'Drop-down'!$B$9:$C$14,2,FALSE)</f>
        <v>#N/A</v>
      </c>
      <c r="N145" s="70" t="e">
        <f t="shared" si="2"/>
        <v>#N/A</v>
      </c>
    </row>
    <row r="146" spans="1:14" s="5" customFormat="1" ht="29.1" outlineLevel="1">
      <c r="A146" s="23" t="s">
        <v>2146</v>
      </c>
      <c r="B146" s="13" t="s">
        <v>22</v>
      </c>
      <c r="C146" s="13" t="s">
        <v>2100</v>
      </c>
      <c r="D146" s="23" t="s">
        <v>2147</v>
      </c>
      <c r="E146" s="61" t="s">
        <v>6</v>
      </c>
      <c r="F146" s="71"/>
      <c r="G146" s="71"/>
      <c r="H146" s="71"/>
      <c r="I146" s="71"/>
      <c r="J146" s="71"/>
      <c r="K146" s="34" t="s">
        <v>68</v>
      </c>
      <c r="L146" s="70">
        <f>VLOOKUP(E146,'Drop-down'!$B$4:$C$6,2,)</f>
        <v>3</v>
      </c>
      <c r="M146" s="70" t="e">
        <f>VLOOKUP(F146,'Drop-down'!$B$9:$C$14,2,FALSE)</f>
        <v>#N/A</v>
      </c>
      <c r="N146" s="70" t="e">
        <f t="shared" si="2"/>
        <v>#N/A</v>
      </c>
    </row>
    <row r="147" spans="1:14" s="5" customFormat="1" outlineLevel="1">
      <c r="A147" s="23" t="s">
        <v>2148</v>
      </c>
      <c r="B147" s="13" t="s">
        <v>22</v>
      </c>
      <c r="C147" s="13" t="s">
        <v>2100</v>
      </c>
      <c r="D147" s="33" t="s">
        <v>2149</v>
      </c>
      <c r="E147" s="61" t="s">
        <v>6</v>
      </c>
      <c r="F147" s="71"/>
      <c r="G147" s="71"/>
      <c r="H147" s="71"/>
      <c r="I147" s="71"/>
      <c r="J147" s="71"/>
      <c r="K147" s="34" t="s">
        <v>68</v>
      </c>
      <c r="L147" s="70">
        <f>VLOOKUP(E147,'Drop-down'!$B$4:$C$6,2,)</f>
        <v>3</v>
      </c>
      <c r="M147" s="70" t="e">
        <f>VLOOKUP(F147,'Drop-down'!$B$9:$C$14,2,FALSE)</f>
        <v>#N/A</v>
      </c>
      <c r="N147" s="70" t="e">
        <f t="shared" si="2"/>
        <v>#N/A</v>
      </c>
    </row>
    <row r="148" spans="1:14" s="5" customFormat="1" ht="29.1" outlineLevel="1">
      <c r="A148" s="23" t="s">
        <v>2150</v>
      </c>
      <c r="B148" s="13" t="s">
        <v>22</v>
      </c>
      <c r="C148" s="13" t="s">
        <v>2100</v>
      </c>
      <c r="D148" s="33" t="s">
        <v>2151</v>
      </c>
      <c r="E148" s="66" t="s">
        <v>6</v>
      </c>
      <c r="F148" s="71"/>
      <c r="G148" s="71"/>
      <c r="H148" s="71"/>
      <c r="I148" s="71"/>
      <c r="J148" s="71"/>
      <c r="K148" s="34" t="s">
        <v>68</v>
      </c>
      <c r="L148" s="70">
        <f>VLOOKUP(E148,'Drop-down'!$B$4:$C$6,2,)</f>
        <v>3</v>
      </c>
      <c r="M148" s="70" t="e">
        <f>VLOOKUP(F148,'Drop-down'!$B$9:$C$14,2,FALSE)</f>
        <v>#N/A</v>
      </c>
      <c r="N148" s="70" t="e">
        <f t="shared" si="2"/>
        <v>#N/A</v>
      </c>
    </row>
    <row r="149" spans="1:14" s="5" customFormat="1" outlineLevel="1">
      <c r="A149" s="23" t="s">
        <v>2152</v>
      </c>
      <c r="B149" s="13" t="s">
        <v>22</v>
      </c>
      <c r="C149" s="13" t="s">
        <v>2100</v>
      </c>
      <c r="D149" s="33" t="s">
        <v>2153</v>
      </c>
      <c r="E149" s="66" t="s">
        <v>6</v>
      </c>
      <c r="F149" s="71"/>
      <c r="G149" s="71"/>
      <c r="H149" s="71"/>
      <c r="I149" s="71"/>
      <c r="J149" s="71"/>
      <c r="K149" s="34" t="s">
        <v>68</v>
      </c>
      <c r="L149" s="70">
        <f>VLOOKUP(E149,'Drop-down'!$B$4:$C$6,2,)</f>
        <v>3</v>
      </c>
      <c r="M149" s="70" t="e">
        <f>VLOOKUP(F149,'Drop-down'!$B$9:$C$14,2,FALSE)</f>
        <v>#N/A</v>
      </c>
      <c r="N149" s="70" t="e">
        <f t="shared" si="2"/>
        <v>#N/A</v>
      </c>
    </row>
    <row r="150" spans="1:14" s="5" customFormat="1" ht="29.1" outlineLevel="1">
      <c r="A150" s="23" t="s">
        <v>2154</v>
      </c>
      <c r="B150" s="13" t="s">
        <v>22</v>
      </c>
      <c r="C150" s="13" t="s">
        <v>2100</v>
      </c>
      <c r="D150" s="33" t="s">
        <v>2155</v>
      </c>
      <c r="E150" s="66" t="s">
        <v>6</v>
      </c>
      <c r="F150" s="71"/>
      <c r="G150" s="71"/>
      <c r="H150" s="71"/>
      <c r="I150" s="71"/>
      <c r="J150" s="71"/>
      <c r="K150" s="34" t="s">
        <v>68</v>
      </c>
      <c r="L150" s="70">
        <f>VLOOKUP(E150,'Drop-down'!$B$4:$C$6,2,)</f>
        <v>3</v>
      </c>
      <c r="M150" s="70" t="e">
        <f>VLOOKUP(F150,'Drop-down'!$B$9:$C$14,2,FALSE)</f>
        <v>#N/A</v>
      </c>
      <c r="N150" s="70" t="e">
        <f t="shared" si="2"/>
        <v>#N/A</v>
      </c>
    </row>
    <row r="151" spans="1:14" s="5" customFormat="1" ht="27.6" customHeight="1" outlineLevel="1">
      <c r="A151" s="23" t="s">
        <v>2156</v>
      </c>
      <c r="B151" s="13" t="s">
        <v>22</v>
      </c>
      <c r="C151" s="13" t="s">
        <v>2100</v>
      </c>
      <c r="D151" s="33" t="s">
        <v>2157</v>
      </c>
      <c r="E151" s="66" t="s">
        <v>6</v>
      </c>
      <c r="F151" s="71"/>
      <c r="G151" s="71"/>
      <c r="H151" s="71"/>
      <c r="I151" s="71"/>
      <c r="J151" s="71"/>
      <c r="K151" s="34" t="s">
        <v>68</v>
      </c>
      <c r="L151" s="70">
        <f>VLOOKUP(E151,'Drop-down'!$B$4:$C$6,2,)</f>
        <v>3</v>
      </c>
      <c r="M151" s="70" t="e">
        <f>VLOOKUP(F151,'Drop-down'!$B$9:$C$14,2,FALSE)</f>
        <v>#N/A</v>
      </c>
      <c r="N151" s="70" t="e">
        <f t="shared" si="2"/>
        <v>#N/A</v>
      </c>
    </row>
    <row r="152" spans="1:14" s="5" customFormat="1" ht="29.1" outlineLevel="1">
      <c r="A152" s="23" t="s">
        <v>2158</v>
      </c>
      <c r="B152" s="13" t="s">
        <v>22</v>
      </c>
      <c r="C152" s="13" t="s">
        <v>2100</v>
      </c>
      <c r="D152" s="33" t="s">
        <v>2159</v>
      </c>
      <c r="E152" s="66" t="s">
        <v>6</v>
      </c>
      <c r="F152" s="71"/>
      <c r="G152" s="71"/>
      <c r="H152" s="71"/>
      <c r="I152" s="71"/>
      <c r="J152" s="71"/>
      <c r="K152" s="34" t="s">
        <v>68</v>
      </c>
      <c r="L152" s="70">
        <f>VLOOKUP(E152,'Drop-down'!$B$4:$C$6,2,)</f>
        <v>3</v>
      </c>
      <c r="M152" s="70" t="e">
        <f>VLOOKUP(F152,'Drop-down'!$B$9:$C$14,2,FALSE)</f>
        <v>#N/A</v>
      </c>
      <c r="N152" s="70" t="e">
        <f t="shared" si="2"/>
        <v>#N/A</v>
      </c>
    </row>
    <row r="153" spans="1:14" s="5" customFormat="1" ht="29.1" outlineLevel="1">
      <c r="A153" s="23" t="s">
        <v>2160</v>
      </c>
      <c r="B153" s="13" t="s">
        <v>22</v>
      </c>
      <c r="C153" s="13" t="s">
        <v>2100</v>
      </c>
      <c r="D153" s="33" t="s">
        <v>2161</v>
      </c>
      <c r="E153" s="66" t="s">
        <v>6</v>
      </c>
      <c r="F153" s="71"/>
      <c r="G153" s="71"/>
      <c r="H153" s="71"/>
      <c r="I153" s="71"/>
      <c r="J153" s="71"/>
      <c r="K153" s="34" t="s">
        <v>68</v>
      </c>
      <c r="L153" s="70">
        <f>VLOOKUP(E153,'Drop-down'!$B$4:$C$6,2,)</f>
        <v>3</v>
      </c>
      <c r="M153" s="70" t="e">
        <f>VLOOKUP(F153,'Drop-down'!$B$9:$C$14,2,FALSE)</f>
        <v>#N/A</v>
      </c>
      <c r="N153" s="70" t="e">
        <f t="shared" si="2"/>
        <v>#N/A</v>
      </c>
    </row>
    <row r="154" spans="1:14" s="5" customFormat="1" ht="29.1" outlineLevel="1">
      <c r="A154" s="23" t="s">
        <v>2162</v>
      </c>
      <c r="B154" s="13" t="s">
        <v>22</v>
      </c>
      <c r="C154" s="13" t="s">
        <v>2100</v>
      </c>
      <c r="D154" s="33" t="s">
        <v>2163</v>
      </c>
      <c r="E154" s="66" t="s">
        <v>6</v>
      </c>
      <c r="F154" s="71"/>
      <c r="G154" s="71"/>
      <c r="H154" s="71"/>
      <c r="I154" s="71"/>
      <c r="J154" s="71"/>
      <c r="K154" s="34" t="s">
        <v>68</v>
      </c>
      <c r="L154" s="70">
        <f>VLOOKUP(E154,'Drop-down'!$B$4:$C$6,2,)</f>
        <v>3</v>
      </c>
      <c r="M154" s="70" t="e">
        <f>VLOOKUP(F154,'Drop-down'!$B$9:$C$14,2,FALSE)</f>
        <v>#N/A</v>
      </c>
      <c r="N154" s="70" t="e">
        <f t="shared" si="2"/>
        <v>#N/A</v>
      </c>
    </row>
    <row r="155" spans="1:14" s="5" customFormat="1" ht="43.5" outlineLevel="1">
      <c r="A155" s="23" t="s">
        <v>2164</v>
      </c>
      <c r="B155" s="13" t="s">
        <v>22</v>
      </c>
      <c r="C155" s="13" t="s">
        <v>2100</v>
      </c>
      <c r="D155" s="33" t="s">
        <v>2165</v>
      </c>
      <c r="E155" s="66" t="s">
        <v>6</v>
      </c>
      <c r="F155" s="71"/>
      <c r="G155" s="71"/>
      <c r="H155" s="71"/>
      <c r="I155" s="71"/>
      <c r="J155" s="71"/>
      <c r="K155" s="34" t="s">
        <v>68</v>
      </c>
      <c r="L155" s="70">
        <f>VLOOKUP(E155,'Drop-down'!$B$4:$C$6,2,)</f>
        <v>3</v>
      </c>
      <c r="M155" s="70" t="e">
        <f>VLOOKUP(F155,'Drop-down'!$B$9:$C$14,2,FALSE)</f>
        <v>#N/A</v>
      </c>
      <c r="N155" s="70" t="e">
        <f t="shared" si="2"/>
        <v>#N/A</v>
      </c>
    </row>
    <row r="156" spans="1:14" s="5" customFormat="1" ht="29.1" outlineLevel="1">
      <c r="A156" s="23" t="s">
        <v>2166</v>
      </c>
      <c r="B156" s="13" t="s">
        <v>22</v>
      </c>
      <c r="C156" s="13" t="s">
        <v>2100</v>
      </c>
      <c r="D156" s="33" t="s">
        <v>2167</v>
      </c>
      <c r="E156" s="66" t="s">
        <v>6</v>
      </c>
      <c r="F156" s="71"/>
      <c r="G156" s="71"/>
      <c r="H156" s="71"/>
      <c r="I156" s="71"/>
      <c r="J156" s="71"/>
      <c r="K156" s="34" t="s">
        <v>68</v>
      </c>
      <c r="L156" s="70">
        <f>VLOOKUP(E156,'Drop-down'!$B$4:$C$6,2,)</f>
        <v>3</v>
      </c>
      <c r="M156" s="70" t="e">
        <f>VLOOKUP(F156,'Drop-down'!$B$9:$C$14,2,FALSE)</f>
        <v>#N/A</v>
      </c>
      <c r="N156" s="70" t="e">
        <f t="shared" si="2"/>
        <v>#N/A</v>
      </c>
    </row>
    <row r="157" spans="1:14" s="5" customFormat="1" ht="43.5">
      <c r="A157" s="23" t="s">
        <v>2168</v>
      </c>
      <c r="B157" s="13" t="s">
        <v>22</v>
      </c>
      <c r="C157" s="33" t="s">
        <v>2169</v>
      </c>
      <c r="D157" s="33" t="s">
        <v>2170</v>
      </c>
      <c r="E157" s="66" t="s">
        <v>6</v>
      </c>
      <c r="F157" s="71"/>
      <c r="G157" s="71"/>
      <c r="H157" s="71"/>
      <c r="I157" s="71"/>
      <c r="J157" s="71"/>
      <c r="K157" s="34" t="s">
        <v>68</v>
      </c>
      <c r="L157" s="70">
        <f>VLOOKUP(E157,'Drop-down'!$B$4:$C$6,2,)</f>
        <v>3</v>
      </c>
      <c r="M157" s="70" t="e">
        <f>VLOOKUP(F157,'Drop-down'!$B$9:$C$14,2,FALSE)</f>
        <v>#N/A</v>
      </c>
      <c r="N157" s="70" t="e">
        <f t="shared" si="2"/>
        <v>#N/A</v>
      </c>
    </row>
    <row r="158" spans="1:14" s="5" customFormat="1" ht="29.1" outlineLevel="1">
      <c r="A158" s="23" t="s">
        <v>2171</v>
      </c>
      <c r="B158" s="13" t="s">
        <v>22</v>
      </c>
      <c r="C158" s="33" t="s">
        <v>2169</v>
      </c>
      <c r="D158" s="33" t="s">
        <v>2172</v>
      </c>
      <c r="E158" s="66" t="s">
        <v>6</v>
      </c>
      <c r="F158" s="71"/>
      <c r="G158" s="71"/>
      <c r="H158" s="71"/>
      <c r="I158" s="71"/>
      <c r="J158" s="71"/>
      <c r="K158" s="34" t="s">
        <v>68</v>
      </c>
      <c r="L158" s="70">
        <f>VLOOKUP(E158,'Drop-down'!$B$4:$C$6,2,)</f>
        <v>3</v>
      </c>
      <c r="M158" s="70" t="e">
        <f>VLOOKUP(F158,'Drop-down'!$B$9:$C$14,2,FALSE)</f>
        <v>#N/A</v>
      </c>
      <c r="N158" s="70" t="e">
        <f t="shared" si="2"/>
        <v>#N/A</v>
      </c>
    </row>
    <row r="159" spans="1:14" s="5" customFormat="1" ht="29.1" outlineLevel="1">
      <c r="A159" s="23" t="s">
        <v>2173</v>
      </c>
      <c r="B159" s="13" t="s">
        <v>22</v>
      </c>
      <c r="C159" s="33" t="s">
        <v>2169</v>
      </c>
      <c r="D159" s="33" t="s">
        <v>2174</v>
      </c>
      <c r="E159" s="66" t="s">
        <v>6</v>
      </c>
      <c r="F159" s="71"/>
      <c r="G159" s="71"/>
      <c r="H159" s="71"/>
      <c r="I159" s="71"/>
      <c r="J159" s="71"/>
      <c r="K159" s="34" t="s">
        <v>68</v>
      </c>
      <c r="L159" s="70">
        <f>VLOOKUP(E159,'Drop-down'!$B$4:$C$6,2,)</f>
        <v>3</v>
      </c>
      <c r="M159" s="70" t="e">
        <f>VLOOKUP(F159,'Drop-down'!$B$9:$C$14,2,FALSE)</f>
        <v>#N/A</v>
      </c>
      <c r="N159" s="70" t="e">
        <f t="shared" si="2"/>
        <v>#N/A</v>
      </c>
    </row>
    <row r="160" spans="1:14" s="5" customFormat="1" ht="29.1" outlineLevel="1">
      <c r="A160" s="23" t="s">
        <v>2175</v>
      </c>
      <c r="B160" s="13" t="s">
        <v>22</v>
      </c>
      <c r="C160" s="33" t="s">
        <v>2169</v>
      </c>
      <c r="D160" s="33" t="s">
        <v>2176</v>
      </c>
      <c r="E160" s="66" t="s">
        <v>6</v>
      </c>
      <c r="F160" s="71"/>
      <c r="G160" s="71"/>
      <c r="H160" s="71"/>
      <c r="I160" s="71"/>
      <c r="J160" s="71"/>
      <c r="K160" s="34" t="s">
        <v>68</v>
      </c>
      <c r="L160" s="70">
        <f>VLOOKUP(E160,'Drop-down'!$B$4:$C$6,2,)</f>
        <v>3</v>
      </c>
      <c r="M160" s="70" t="e">
        <f>VLOOKUP(F160,'Drop-down'!$B$9:$C$14,2,FALSE)</f>
        <v>#N/A</v>
      </c>
      <c r="N160" s="70" t="e">
        <f t="shared" si="2"/>
        <v>#N/A</v>
      </c>
    </row>
    <row r="161" spans="1:14" s="5" customFormat="1" ht="48" customHeight="1" outlineLevel="1">
      <c r="A161" s="23" t="s">
        <v>2177</v>
      </c>
      <c r="B161" s="13" t="s">
        <v>22</v>
      </c>
      <c r="C161" s="33" t="s">
        <v>2169</v>
      </c>
      <c r="D161" s="33" t="s">
        <v>2178</v>
      </c>
      <c r="E161" s="66" t="s">
        <v>6</v>
      </c>
      <c r="F161" s="71"/>
      <c r="G161" s="71"/>
      <c r="H161" s="71"/>
      <c r="I161" s="71"/>
      <c r="J161" s="71"/>
      <c r="K161" s="34" t="s">
        <v>68</v>
      </c>
      <c r="L161" s="70">
        <f>VLOOKUP(E161,'Drop-down'!$B$4:$C$6,2,)</f>
        <v>3</v>
      </c>
      <c r="M161" s="70" t="e">
        <f>VLOOKUP(F161,'Drop-down'!$B$9:$C$14,2,FALSE)</f>
        <v>#N/A</v>
      </c>
      <c r="N161" s="70" t="e">
        <f t="shared" si="2"/>
        <v>#N/A</v>
      </c>
    </row>
    <row r="162" spans="1:14" s="5" customFormat="1" ht="29.1" outlineLevel="1">
      <c r="A162" s="23" t="s">
        <v>2179</v>
      </c>
      <c r="B162" s="13" t="s">
        <v>22</v>
      </c>
      <c r="C162" s="33" t="s">
        <v>2169</v>
      </c>
      <c r="D162" s="33" t="s">
        <v>2180</v>
      </c>
      <c r="E162" s="66" t="s">
        <v>6</v>
      </c>
      <c r="F162" s="71"/>
      <c r="G162" s="71"/>
      <c r="H162" s="71"/>
      <c r="I162" s="71"/>
      <c r="J162" s="71"/>
      <c r="K162" s="34" t="s">
        <v>68</v>
      </c>
      <c r="L162" s="70">
        <f>VLOOKUP(E162,'Drop-down'!$B$4:$C$6,2,)</f>
        <v>3</v>
      </c>
      <c r="M162" s="70" t="e">
        <f>VLOOKUP(F162,'Drop-down'!$B$9:$C$14,2,FALSE)</f>
        <v>#N/A</v>
      </c>
      <c r="N162" s="70" t="e">
        <f t="shared" si="2"/>
        <v>#N/A</v>
      </c>
    </row>
    <row r="163" spans="1:14" s="5" customFormat="1" outlineLevel="1">
      <c r="A163" s="23" t="s">
        <v>2181</v>
      </c>
      <c r="B163" s="13" t="s">
        <v>22</v>
      </c>
      <c r="C163" s="33" t="s">
        <v>2169</v>
      </c>
      <c r="D163" s="33" t="s">
        <v>2182</v>
      </c>
      <c r="E163" s="66" t="s">
        <v>6</v>
      </c>
      <c r="F163" s="71"/>
      <c r="G163" s="71"/>
      <c r="H163" s="71"/>
      <c r="I163" s="71"/>
      <c r="J163" s="71"/>
      <c r="K163" s="34" t="s">
        <v>68</v>
      </c>
      <c r="L163" s="70">
        <f>VLOOKUP(E163,'Drop-down'!$B$4:$C$6,2,)</f>
        <v>3</v>
      </c>
      <c r="M163" s="70" t="e">
        <f>VLOOKUP(F163,'Drop-down'!$B$9:$C$14,2,FALSE)</f>
        <v>#N/A</v>
      </c>
      <c r="N163" s="70" t="e">
        <f t="shared" si="2"/>
        <v>#N/A</v>
      </c>
    </row>
    <row r="164" spans="1:14" s="5" customFormat="1" outlineLevel="1">
      <c r="A164" s="23" t="s">
        <v>2183</v>
      </c>
      <c r="B164" s="13" t="s">
        <v>22</v>
      </c>
      <c r="C164" s="33" t="s">
        <v>2169</v>
      </c>
      <c r="D164" s="33" t="s">
        <v>2184</v>
      </c>
      <c r="E164" s="66" t="s">
        <v>6</v>
      </c>
      <c r="F164" s="71"/>
      <c r="G164" s="71"/>
      <c r="H164" s="71"/>
      <c r="I164" s="71"/>
      <c r="J164" s="71"/>
      <c r="K164" s="34" t="s">
        <v>68</v>
      </c>
      <c r="L164" s="70">
        <f>VLOOKUP(E164,'Drop-down'!$B$4:$C$6,2,)</f>
        <v>3</v>
      </c>
      <c r="M164" s="70" t="e">
        <f>VLOOKUP(F164,'Drop-down'!$B$9:$C$14,2,FALSE)</f>
        <v>#N/A</v>
      </c>
      <c r="N164" s="70" t="e">
        <f t="shared" si="2"/>
        <v>#N/A</v>
      </c>
    </row>
    <row r="165" spans="1:14" s="5" customFormat="1" outlineLevel="1">
      <c r="A165" s="23" t="s">
        <v>2185</v>
      </c>
      <c r="B165" s="13" t="s">
        <v>22</v>
      </c>
      <c r="C165" s="33" t="s">
        <v>2169</v>
      </c>
      <c r="D165" s="33" t="s">
        <v>2186</v>
      </c>
      <c r="E165" s="66" t="s">
        <v>6</v>
      </c>
      <c r="F165" s="71"/>
      <c r="G165" s="71"/>
      <c r="H165" s="71"/>
      <c r="I165" s="71"/>
      <c r="J165" s="71"/>
      <c r="K165" s="34" t="s">
        <v>68</v>
      </c>
      <c r="L165" s="70">
        <f>VLOOKUP(E165,'Drop-down'!$B$4:$C$6,2,)</f>
        <v>3</v>
      </c>
      <c r="M165" s="70" t="e">
        <f>VLOOKUP(F165,'Drop-down'!$B$9:$C$14,2,FALSE)</f>
        <v>#N/A</v>
      </c>
      <c r="N165" s="70" t="e">
        <f t="shared" si="2"/>
        <v>#N/A</v>
      </c>
    </row>
    <row r="166" spans="1:14" s="5" customFormat="1" outlineLevel="1">
      <c r="A166" s="23" t="s">
        <v>2187</v>
      </c>
      <c r="B166" s="13" t="s">
        <v>22</v>
      </c>
      <c r="C166" s="33" t="s">
        <v>2169</v>
      </c>
      <c r="D166" s="33" t="s">
        <v>2188</v>
      </c>
      <c r="E166" s="66" t="s">
        <v>6</v>
      </c>
      <c r="F166" s="71"/>
      <c r="G166" s="71"/>
      <c r="H166" s="71"/>
      <c r="I166" s="71"/>
      <c r="J166" s="71"/>
      <c r="K166" s="34" t="s">
        <v>68</v>
      </c>
      <c r="L166" s="70">
        <f>VLOOKUP(E166,'Drop-down'!$B$4:$C$6,2,)</f>
        <v>3</v>
      </c>
      <c r="M166" s="70" t="e">
        <f>VLOOKUP(F166,'Drop-down'!$B$9:$C$14,2,FALSE)</f>
        <v>#N/A</v>
      </c>
      <c r="N166" s="70" t="e">
        <f t="shared" si="2"/>
        <v>#N/A</v>
      </c>
    </row>
    <row r="167" spans="1:14" s="5" customFormat="1" outlineLevel="1">
      <c r="A167" s="23" t="s">
        <v>2189</v>
      </c>
      <c r="B167" s="13" t="s">
        <v>22</v>
      </c>
      <c r="C167" s="33" t="s">
        <v>2169</v>
      </c>
      <c r="D167" s="33" t="s">
        <v>2190</v>
      </c>
      <c r="E167" s="66" t="s">
        <v>6</v>
      </c>
      <c r="F167" s="71"/>
      <c r="G167" s="71"/>
      <c r="H167" s="71"/>
      <c r="I167" s="71"/>
      <c r="J167" s="71"/>
      <c r="K167" s="34" t="s">
        <v>68</v>
      </c>
      <c r="L167" s="70">
        <f>VLOOKUP(E167,'Drop-down'!$B$4:$C$6,2,)</f>
        <v>3</v>
      </c>
      <c r="M167" s="70" t="e">
        <f>VLOOKUP(F167,'Drop-down'!$B$9:$C$14,2,FALSE)</f>
        <v>#N/A</v>
      </c>
      <c r="N167" s="70" t="e">
        <f t="shared" si="2"/>
        <v>#N/A</v>
      </c>
    </row>
    <row r="168" spans="1:14" s="5" customFormat="1" outlineLevel="1">
      <c r="A168" s="23" t="s">
        <v>2191</v>
      </c>
      <c r="B168" s="13" t="s">
        <v>22</v>
      </c>
      <c r="C168" s="33" t="s">
        <v>2169</v>
      </c>
      <c r="D168" s="33" t="s">
        <v>2192</v>
      </c>
      <c r="E168" s="66" t="s">
        <v>7</v>
      </c>
      <c r="F168" s="71"/>
      <c r="G168" s="71"/>
      <c r="H168" s="71"/>
      <c r="I168" s="71"/>
      <c r="J168" s="71"/>
      <c r="K168" s="34" t="s">
        <v>68</v>
      </c>
      <c r="L168" s="70">
        <f>VLOOKUP(E168,'Drop-down'!$B$4:$C$6,2,)</f>
        <v>2</v>
      </c>
      <c r="M168" s="70" t="e">
        <f>VLOOKUP(F168,'Drop-down'!$B$9:$C$14,2,FALSE)</f>
        <v>#N/A</v>
      </c>
      <c r="N168" s="70" t="e">
        <f t="shared" si="2"/>
        <v>#N/A</v>
      </c>
    </row>
    <row r="169" spans="1:14" s="5" customFormat="1" outlineLevel="1">
      <c r="A169" s="23" t="s">
        <v>2193</v>
      </c>
      <c r="B169" s="13" t="s">
        <v>22</v>
      </c>
      <c r="C169" s="33" t="s">
        <v>2169</v>
      </c>
      <c r="D169" s="33" t="s">
        <v>2194</v>
      </c>
      <c r="E169" s="66" t="s">
        <v>7</v>
      </c>
      <c r="F169" s="71"/>
      <c r="G169" s="71"/>
      <c r="H169" s="71"/>
      <c r="I169" s="71"/>
      <c r="J169" s="71"/>
      <c r="K169" s="34" t="s">
        <v>68</v>
      </c>
      <c r="L169" s="70">
        <f>VLOOKUP(E169,'Drop-down'!$B$4:$C$6,2,)</f>
        <v>2</v>
      </c>
      <c r="M169" s="70" t="e">
        <f>VLOOKUP(F169,'Drop-down'!$B$9:$C$14,2,FALSE)</f>
        <v>#N/A</v>
      </c>
      <c r="N169" s="70" t="e">
        <f t="shared" si="2"/>
        <v>#N/A</v>
      </c>
    </row>
    <row r="170" spans="1:14" s="5" customFormat="1" outlineLevel="1">
      <c r="A170" s="23" t="s">
        <v>2195</v>
      </c>
      <c r="B170" s="13" t="s">
        <v>22</v>
      </c>
      <c r="C170" s="33" t="s">
        <v>2169</v>
      </c>
      <c r="D170" s="33" t="s">
        <v>2196</v>
      </c>
      <c r="E170" s="66" t="s">
        <v>6</v>
      </c>
      <c r="F170" s="71"/>
      <c r="G170" s="71"/>
      <c r="H170" s="71"/>
      <c r="I170" s="71"/>
      <c r="J170" s="71"/>
      <c r="K170" s="34" t="s">
        <v>68</v>
      </c>
      <c r="L170" s="70">
        <f>VLOOKUP(E170,'Drop-down'!$B$4:$C$6,2,)</f>
        <v>3</v>
      </c>
      <c r="M170" s="70" t="e">
        <f>VLOOKUP(F170,'Drop-down'!$B$9:$C$14,2,FALSE)</f>
        <v>#N/A</v>
      </c>
      <c r="N170" s="70" t="e">
        <f t="shared" si="2"/>
        <v>#N/A</v>
      </c>
    </row>
    <row r="171" spans="1:14" s="5" customFormat="1" ht="43.5" outlineLevel="1">
      <c r="A171" s="23" t="s">
        <v>2197</v>
      </c>
      <c r="B171" s="13" t="s">
        <v>22</v>
      </c>
      <c r="C171" s="33" t="s">
        <v>2169</v>
      </c>
      <c r="D171" s="33" t="s">
        <v>2198</v>
      </c>
      <c r="E171" s="66" t="s">
        <v>8</v>
      </c>
      <c r="F171" s="71"/>
      <c r="G171" s="71"/>
      <c r="H171" s="71"/>
      <c r="I171" s="71"/>
      <c r="J171" s="71"/>
      <c r="K171" s="34" t="s">
        <v>68</v>
      </c>
      <c r="L171" s="70">
        <f>VLOOKUP(E171,'Drop-down'!$B$4:$C$6,2,)</f>
        <v>1</v>
      </c>
      <c r="M171" s="70" t="e">
        <f>VLOOKUP(F171,'Drop-down'!$B$9:$C$14,2,FALSE)</f>
        <v>#N/A</v>
      </c>
      <c r="N171" s="70" t="e">
        <f t="shared" si="2"/>
        <v>#N/A</v>
      </c>
    </row>
    <row r="172" spans="1:14" s="5" customFormat="1" ht="57.95" outlineLevel="1">
      <c r="A172" s="23" t="s">
        <v>2199</v>
      </c>
      <c r="B172" s="13" t="s">
        <v>22</v>
      </c>
      <c r="C172" s="33" t="s">
        <v>2169</v>
      </c>
      <c r="D172" s="33" t="s">
        <v>2200</v>
      </c>
      <c r="E172" s="66" t="s">
        <v>6</v>
      </c>
      <c r="F172" s="71"/>
      <c r="G172" s="71"/>
      <c r="H172" s="71"/>
      <c r="I172" s="71"/>
      <c r="J172" s="71"/>
      <c r="K172" s="34" t="s">
        <v>68</v>
      </c>
      <c r="L172" s="70">
        <f>VLOOKUP(E172,'Drop-down'!$B$4:$C$6,2,)</f>
        <v>3</v>
      </c>
      <c r="M172" s="70" t="e">
        <f>VLOOKUP(F172,'Drop-down'!$B$9:$C$14,2,FALSE)</f>
        <v>#N/A</v>
      </c>
      <c r="N172" s="70" t="e">
        <f t="shared" si="2"/>
        <v>#N/A</v>
      </c>
    </row>
    <row r="173" spans="1:14" s="5" customFormat="1" ht="29.1" outlineLevel="1">
      <c r="A173" s="23" t="s">
        <v>2201</v>
      </c>
      <c r="B173" s="13" t="s">
        <v>22</v>
      </c>
      <c r="C173" s="33" t="s">
        <v>2169</v>
      </c>
      <c r="D173" s="33" t="s">
        <v>2202</v>
      </c>
      <c r="E173" s="66" t="s">
        <v>6</v>
      </c>
      <c r="F173" s="71"/>
      <c r="G173" s="71"/>
      <c r="H173" s="71"/>
      <c r="I173" s="71"/>
      <c r="J173" s="71"/>
      <c r="K173" s="34" t="s">
        <v>68</v>
      </c>
      <c r="L173" s="70">
        <f>VLOOKUP(E173,'Drop-down'!$B$4:$C$6,2,)</f>
        <v>3</v>
      </c>
      <c r="M173" s="70" t="e">
        <f>VLOOKUP(F173,'Drop-down'!$B$9:$C$14,2,FALSE)</f>
        <v>#N/A</v>
      </c>
      <c r="N173" s="70" t="e">
        <f t="shared" si="2"/>
        <v>#N/A</v>
      </c>
    </row>
    <row r="174" spans="1:14" s="5" customFormat="1" ht="43.5">
      <c r="A174" s="23" t="s">
        <v>2203</v>
      </c>
      <c r="B174" s="13" t="s">
        <v>22</v>
      </c>
      <c r="C174" s="23" t="s">
        <v>2204</v>
      </c>
      <c r="D174" s="23" t="s">
        <v>2205</v>
      </c>
      <c r="E174" s="66" t="s">
        <v>6</v>
      </c>
      <c r="F174" s="71"/>
      <c r="G174" s="71"/>
      <c r="H174" s="71"/>
      <c r="I174" s="71"/>
      <c r="J174" s="71"/>
      <c r="K174" s="34" t="s">
        <v>68</v>
      </c>
      <c r="L174" s="70">
        <f>VLOOKUP(E174,'Drop-down'!$B$4:$C$6,2,)</f>
        <v>3</v>
      </c>
      <c r="M174" s="70" t="e">
        <f>VLOOKUP(F174,'Drop-down'!$B$9:$C$14,2,FALSE)</f>
        <v>#N/A</v>
      </c>
      <c r="N174" s="70" t="e">
        <f t="shared" si="2"/>
        <v>#N/A</v>
      </c>
    </row>
    <row r="175" spans="1:14" s="5" customFormat="1" ht="43.5" outlineLevel="1">
      <c r="A175" s="23" t="s">
        <v>2206</v>
      </c>
      <c r="B175" s="13" t="s">
        <v>22</v>
      </c>
      <c r="C175" s="23" t="s">
        <v>2204</v>
      </c>
      <c r="D175" s="23" t="s">
        <v>2207</v>
      </c>
      <c r="E175" s="66" t="s">
        <v>6</v>
      </c>
      <c r="F175" s="71"/>
      <c r="G175" s="71"/>
      <c r="H175" s="71"/>
      <c r="I175" s="71"/>
      <c r="J175" s="71"/>
      <c r="K175" s="34" t="s">
        <v>68</v>
      </c>
      <c r="L175" s="70">
        <f>VLOOKUP(E175,'Drop-down'!$B$4:$C$6,2,)</f>
        <v>3</v>
      </c>
      <c r="M175" s="70" t="e">
        <f>VLOOKUP(F175,'Drop-down'!$B$9:$C$14,2,FALSE)</f>
        <v>#N/A</v>
      </c>
      <c r="N175" s="70" t="e">
        <f t="shared" si="2"/>
        <v>#N/A</v>
      </c>
    </row>
    <row r="176" spans="1:14" s="5" customFormat="1" ht="43.5" outlineLevel="1">
      <c r="A176" s="23" t="s">
        <v>2208</v>
      </c>
      <c r="B176" s="13" t="s">
        <v>22</v>
      </c>
      <c r="C176" s="23" t="s">
        <v>2204</v>
      </c>
      <c r="D176" s="23" t="s">
        <v>2209</v>
      </c>
      <c r="E176" s="66" t="s">
        <v>6</v>
      </c>
      <c r="F176" s="71"/>
      <c r="G176" s="71"/>
      <c r="H176" s="71"/>
      <c r="I176" s="71"/>
      <c r="J176" s="71"/>
      <c r="K176" s="34" t="s">
        <v>68</v>
      </c>
      <c r="L176" s="70">
        <f>VLOOKUP(E176,'Drop-down'!$B$4:$C$6,2,)</f>
        <v>3</v>
      </c>
      <c r="M176" s="70" t="e">
        <f>VLOOKUP(F176,'Drop-down'!$B$9:$C$14,2,FALSE)</f>
        <v>#N/A</v>
      </c>
      <c r="N176" s="70" t="e">
        <f t="shared" si="2"/>
        <v>#N/A</v>
      </c>
    </row>
    <row r="177" spans="1:14" s="5" customFormat="1" ht="43.5" outlineLevel="1">
      <c r="A177" s="23" t="s">
        <v>2210</v>
      </c>
      <c r="B177" s="13" t="s">
        <v>22</v>
      </c>
      <c r="C177" s="23" t="s">
        <v>2204</v>
      </c>
      <c r="D177" s="23" t="s">
        <v>2211</v>
      </c>
      <c r="E177" s="66" t="s">
        <v>8</v>
      </c>
      <c r="F177" s="71"/>
      <c r="G177" s="71"/>
      <c r="H177" s="71"/>
      <c r="I177" s="71"/>
      <c r="J177" s="71"/>
      <c r="K177" s="34" t="s">
        <v>68</v>
      </c>
      <c r="L177" s="70">
        <f>VLOOKUP(E177,'Drop-down'!$B$4:$C$6,2,)</f>
        <v>1</v>
      </c>
      <c r="M177" s="70" t="e">
        <f>VLOOKUP(F177,'Drop-down'!$B$9:$C$14,2,FALSE)</f>
        <v>#N/A</v>
      </c>
      <c r="N177" s="70" t="e">
        <f t="shared" si="2"/>
        <v>#N/A</v>
      </c>
    </row>
    <row r="178" spans="1:14" s="5" customFormat="1" ht="43.5" outlineLevel="1">
      <c r="A178" s="23" t="s">
        <v>2212</v>
      </c>
      <c r="B178" s="13" t="s">
        <v>22</v>
      </c>
      <c r="C178" s="23" t="s">
        <v>2204</v>
      </c>
      <c r="D178" s="23" t="s">
        <v>2213</v>
      </c>
      <c r="E178" s="66" t="s">
        <v>7</v>
      </c>
      <c r="F178" s="71"/>
      <c r="G178" s="71"/>
      <c r="H178" s="71"/>
      <c r="I178" s="71"/>
      <c r="J178" s="71"/>
      <c r="K178" s="34" t="s">
        <v>68</v>
      </c>
      <c r="L178" s="70">
        <f>VLOOKUP(E178,'Drop-down'!$B$4:$C$6,2,)</f>
        <v>2</v>
      </c>
      <c r="M178" s="70" t="e">
        <f>VLOOKUP(F178,'Drop-down'!$B$9:$C$14,2,FALSE)</f>
        <v>#N/A</v>
      </c>
      <c r="N178" s="70" t="e">
        <f t="shared" si="2"/>
        <v>#N/A</v>
      </c>
    </row>
    <row r="179" spans="1:14" s="5" customFormat="1" ht="43.5" outlineLevel="1">
      <c r="A179" s="23" t="s">
        <v>2214</v>
      </c>
      <c r="B179" s="13" t="s">
        <v>22</v>
      </c>
      <c r="C179" s="23" t="s">
        <v>2204</v>
      </c>
      <c r="D179" s="23" t="s">
        <v>2215</v>
      </c>
      <c r="E179" s="61" t="s">
        <v>6</v>
      </c>
      <c r="F179" s="71"/>
      <c r="G179" s="71"/>
      <c r="H179" s="71"/>
      <c r="I179" s="71"/>
      <c r="J179" s="71"/>
      <c r="K179" s="34" t="s">
        <v>68</v>
      </c>
      <c r="L179" s="70">
        <f>VLOOKUP(E179,'Drop-down'!$B$4:$C$6,2,)</f>
        <v>3</v>
      </c>
      <c r="M179" s="70" t="e">
        <f>VLOOKUP(F179,'Drop-down'!$B$9:$C$14,2,FALSE)</f>
        <v>#N/A</v>
      </c>
      <c r="N179" s="70" t="e">
        <f t="shared" si="2"/>
        <v>#N/A</v>
      </c>
    </row>
    <row r="180" spans="1:14" s="5" customFormat="1" ht="43.5" outlineLevel="1">
      <c r="A180" s="23" t="s">
        <v>2216</v>
      </c>
      <c r="B180" s="13" t="s">
        <v>22</v>
      </c>
      <c r="C180" s="23" t="s">
        <v>2204</v>
      </c>
      <c r="D180" s="23" t="s">
        <v>2217</v>
      </c>
      <c r="E180" s="66" t="s">
        <v>8</v>
      </c>
      <c r="F180" s="71"/>
      <c r="G180" s="71"/>
      <c r="H180" s="71"/>
      <c r="I180" s="71"/>
      <c r="J180" s="71"/>
      <c r="K180" s="34" t="s">
        <v>68</v>
      </c>
      <c r="L180" s="70">
        <f>VLOOKUP(E180,'Drop-down'!$B$4:$C$6,2,)</f>
        <v>1</v>
      </c>
      <c r="M180" s="70" t="e">
        <f>VLOOKUP(F180,'Drop-down'!$B$9:$C$14,2,FALSE)</f>
        <v>#N/A</v>
      </c>
      <c r="N180" s="70" t="e">
        <f t="shared" si="2"/>
        <v>#N/A</v>
      </c>
    </row>
    <row r="181" spans="1:14" s="5" customFormat="1" ht="43.5" outlineLevel="1">
      <c r="A181" s="23" t="s">
        <v>2218</v>
      </c>
      <c r="B181" s="13" t="s">
        <v>22</v>
      </c>
      <c r="C181" s="23" t="s">
        <v>2204</v>
      </c>
      <c r="D181" s="59" t="s">
        <v>2219</v>
      </c>
      <c r="E181" s="66" t="s">
        <v>6</v>
      </c>
      <c r="F181" s="71"/>
      <c r="G181" s="71"/>
      <c r="H181" s="71"/>
      <c r="I181" s="71"/>
      <c r="J181" s="71"/>
      <c r="K181" s="34" t="s">
        <v>68</v>
      </c>
      <c r="L181" s="70">
        <f>VLOOKUP(E181,'Drop-down'!$B$4:$C$6,2,)</f>
        <v>3</v>
      </c>
      <c r="M181" s="70" t="e">
        <f>VLOOKUP(F181,'Drop-down'!$B$9:$C$14,2,FALSE)</f>
        <v>#N/A</v>
      </c>
      <c r="N181" s="70" t="e">
        <f t="shared" si="2"/>
        <v>#N/A</v>
      </c>
    </row>
    <row r="182" spans="1:14" s="5" customFormat="1" ht="43.5" outlineLevel="1">
      <c r="A182" s="23" t="s">
        <v>2220</v>
      </c>
      <c r="B182" s="13" t="s">
        <v>22</v>
      </c>
      <c r="C182" s="23" t="s">
        <v>2204</v>
      </c>
      <c r="D182" s="59" t="s">
        <v>2221</v>
      </c>
      <c r="E182" s="66" t="s">
        <v>6</v>
      </c>
      <c r="F182" s="71"/>
      <c r="G182" s="71"/>
      <c r="H182" s="71"/>
      <c r="I182" s="71"/>
      <c r="J182" s="71"/>
      <c r="K182" s="34" t="s">
        <v>68</v>
      </c>
      <c r="L182" s="70">
        <f>VLOOKUP(E182,'Drop-down'!$B$4:$C$6,2,)</f>
        <v>3</v>
      </c>
      <c r="M182" s="70" t="e">
        <f>VLOOKUP(F182,'Drop-down'!$B$9:$C$14,2,FALSE)</f>
        <v>#N/A</v>
      </c>
      <c r="N182" s="70" t="e">
        <f t="shared" si="2"/>
        <v>#N/A</v>
      </c>
    </row>
    <row r="183" spans="1:14" s="5" customFormat="1" ht="43.5" outlineLevel="1">
      <c r="A183" s="23" t="s">
        <v>2222</v>
      </c>
      <c r="B183" s="13" t="s">
        <v>22</v>
      </c>
      <c r="C183" s="23" t="s">
        <v>2204</v>
      </c>
      <c r="D183" s="59" t="s">
        <v>2223</v>
      </c>
      <c r="E183" s="66" t="s">
        <v>6</v>
      </c>
      <c r="F183" s="71"/>
      <c r="G183" s="71"/>
      <c r="H183" s="71"/>
      <c r="I183" s="71"/>
      <c r="J183" s="71"/>
      <c r="K183" s="34" t="s">
        <v>68</v>
      </c>
      <c r="L183" s="70">
        <f>VLOOKUP(E183,'Drop-down'!$B$4:$C$6,2,)</f>
        <v>3</v>
      </c>
      <c r="M183" s="70" t="e">
        <f>VLOOKUP(F183,'Drop-down'!$B$9:$C$14,2,FALSE)</f>
        <v>#N/A</v>
      </c>
      <c r="N183" s="70" t="e">
        <f t="shared" si="2"/>
        <v>#N/A</v>
      </c>
    </row>
    <row r="184" spans="1:14" s="5" customFormat="1" ht="43.5" outlineLevel="1">
      <c r="A184" s="23" t="s">
        <v>2224</v>
      </c>
      <c r="B184" s="13" t="s">
        <v>22</v>
      </c>
      <c r="C184" s="23" t="s">
        <v>2204</v>
      </c>
      <c r="D184" s="59" t="s">
        <v>2225</v>
      </c>
      <c r="E184" s="66" t="s">
        <v>6</v>
      </c>
      <c r="F184" s="71"/>
      <c r="G184" s="71"/>
      <c r="H184" s="71"/>
      <c r="I184" s="71"/>
      <c r="J184" s="71"/>
      <c r="K184" s="34" t="s">
        <v>68</v>
      </c>
      <c r="L184" s="70">
        <f>VLOOKUP(E184,'Drop-down'!$B$4:$C$6,2,)</f>
        <v>3</v>
      </c>
      <c r="M184" s="70" t="e">
        <f>VLOOKUP(F184,'Drop-down'!$B$9:$C$14,2,FALSE)</f>
        <v>#N/A</v>
      </c>
      <c r="N184" s="70" t="e">
        <f t="shared" si="2"/>
        <v>#N/A</v>
      </c>
    </row>
    <row r="185" spans="1:14" s="5" customFormat="1" ht="43.5" outlineLevel="1">
      <c r="A185" s="23" t="s">
        <v>2226</v>
      </c>
      <c r="B185" s="13" t="s">
        <v>22</v>
      </c>
      <c r="C185" s="23" t="s">
        <v>2204</v>
      </c>
      <c r="D185" s="59" t="s">
        <v>2227</v>
      </c>
      <c r="E185" s="66" t="s">
        <v>6</v>
      </c>
      <c r="F185" s="71"/>
      <c r="G185" s="71"/>
      <c r="H185" s="71"/>
      <c r="I185" s="71"/>
      <c r="J185" s="71"/>
      <c r="K185" s="34" t="s">
        <v>68</v>
      </c>
      <c r="L185" s="70">
        <f>VLOOKUP(E185,'Drop-down'!$B$4:$C$6,2,)</f>
        <v>3</v>
      </c>
      <c r="M185" s="70" t="e">
        <f>VLOOKUP(F185,'Drop-down'!$B$9:$C$14,2,FALSE)</f>
        <v>#N/A</v>
      </c>
      <c r="N185" s="70" t="e">
        <f t="shared" si="2"/>
        <v>#N/A</v>
      </c>
    </row>
    <row r="186" spans="1:14" s="5" customFormat="1" ht="43.5" outlineLevel="1">
      <c r="A186" s="23" t="s">
        <v>2228</v>
      </c>
      <c r="B186" s="13" t="s">
        <v>22</v>
      </c>
      <c r="C186" s="23" t="s">
        <v>2204</v>
      </c>
      <c r="D186" s="59" t="s">
        <v>2229</v>
      </c>
      <c r="E186" s="66" t="s">
        <v>6</v>
      </c>
      <c r="F186" s="71"/>
      <c r="G186" s="71"/>
      <c r="H186" s="71"/>
      <c r="I186" s="71"/>
      <c r="J186" s="71"/>
      <c r="K186" s="34" t="s">
        <v>68</v>
      </c>
      <c r="L186" s="70">
        <f>VLOOKUP(E186,'Drop-down'!$B$4:$C$6,2,)</f>
        <v>3</v>
      </c>
      <c r="M186" s="70" t="e">
        <f>VLOOKUP(F186,'Drop-down'!$B$9:$C$14,2,FALSE)</f>
        <v>#N/A</v>
      </c>
      <c r="N186" s="70" t="e">
        <f t="shared" si="2"/>
        <v>#N/A</v>
      </c>
    </row>
    <row r="187" spans="1:14" s="5" customFormat="1" ht="43.5" outlineLevel="1">
      <c r="A187" s="23" t="s">
        <v>2230</v>
      </c>
      <c r="B187" s="13" t="s">
        <v>22</v>
      </c>
      <c r="C187" s="23" t="s">
        <v>2204</v>
      </c>
      <c r="D187" s="59" t="s">
        <v>2231</v>
      </c>
      <c r="E187" s="66" t="s">
        <v>6</v>
      </c>
      <c r="F187" s="71"/>
      <c r="G187" s="71"/>
      <c r="H187" s="71"/>
      <c r="I187" s="71"/>
      <c r="J187" s="71"/>
      <c r="K187" s="34" t="s">
        <v>68</v>
      </c>
      <c r="L187" s="70">
        <f>VLOOKUP(E187,'Drop-down'!$B$4:$C$6,2,)</f>
        <v>3</v>
      </c>
      <c r="M187" s="70" t="e">
        <f>VLOOKUP(F187,'Drop-down'!$B$9:$C$14,2,FALSE)</f>
        <v>#N/A</v>
      </c>
      <c r="N187" s="70" t="e">
        <f t="shared" si="2"/>
        <v>#N/A</v>
      </c>
    </row>
    <row r="188" spans="1:14" s="5" customFormat="1" ht="29.1">
      <c r="A188" s="23" t="s">
        <v>2232</v>
      </c>
      <c r="B188" s="13" t="s">
        <v>22</v>
      </c>
      <c r="C188" s="23" t="s">
        <v>2233</v>
      </c>
      <c r="D188" s="23" t="s">
        <v>2234</v>
      </c>
      <c r="E188" s="66" t="s">
        <v>6</v>
      </c>
      <c r="F188" s="71"/>
      <c r="G188" s="71"/>
      <c r="H188" s="71"/>
      <c r="I188" s="71"/>
      <c r="J188" s="71"/>
      <c r="K188" s="34" t="s">
        <v>68</v>
      </c>
      <c r="L188" s="70">
        <f>VLOOKUP(E188,'Drop-down'!$B$4:$C$6,2,)</f>
        <v>3</v>
      </c>
      <c r="M188" s="70" t="e">
        <f>VLOOKUP(F188,'Drop-down'!$B$9:$C$14,2,FALSE)</f>
        <v>#N/A</v>
      </c>
      <c r="N188" s="70" t="e">
        <f t="shared" si="2"/>
        <v>#N/A</v>
      </c>
    </row>
    <row r="189" spans="1:14" s="5" customFormat="1" ht="29.1" outlineLevel="1">
      <c r="A189" s="23" t="s">
        <v>2235</v>
      </c>
      <c r="B189" s="13" t="s">
        <v>22</v>
      </c>
      <c r="C189" s="23" t="s">
        <v>2233</v>
      </c>
      <c r="D189" s="23" t="s">
        <v>2236</v>
      </c>
      <c r="E189" s="66" t="s">
        <v>6</v>
      </c>
      <c r="F189" s="71"/>
      <c r="G189" s="71"/>
      <c r="H189" s="71"/>
      <c r="I189" s="71"/>
      <c r="J189" s="71"/>
      <c r="K189" s="34" t="s">
        <v>68</v>
      </c>
      <c r="L189" s="70">
        <f>VLOOKUP(E189,'Drop-down'!$B$4:$C$6,2,)</f>
        <v>3</v>
      </c>
      <c r="M189" s="70" t="e">
        <f>VLOOKUP(F189,'Drop-down'!$B$9:$C$14,2,FALSE)</f>
        <v>#N/A</v>
      </c>
      <c r="N189" s="70" t="e">
        <f t="shared" si="2"/>
        <v>#N/A</v>
      </c>
    </row>
    <row r="190" spans="1:14" s="5" customFormat="1" ht="43.5" outlineLevel="1">
      <c r="A190" s="23" t="s">
        <v>2237</v>
      </c>
      <c r="B190" s="13" t="s">
        <v>22</v>
      </c>
      <c r="C190" s="23" t="s">
        <v>2233</v>
      </c>
      <c r="D190" s="23" t="s">
        <v>2238</v>
      </c>
      <c r="E190" s="66" t="s">
        <v>6</v>
      </c>
      <c r="F190" s="71"/>
      <c r="G190" s="71"/>
      <c r="H190" s="71"/>
      <c r="I190" s="71"/>
      <c r="J190" s="71"/>
      <c r="K190" s="34" t="s">
        <v>68</v>
      </c>
      <c r="L190" s="70">
        <f>VLOOKUP(E190,'Drop-down'!$B$4:$C$6,2,)</f>
        <v>3</v>
      </c>
      <c r="M190" s="70" t="e">
        <f>VLOOKUP(F190,'Drop-down'!$B$9:$C$14,2,FALSE)</f>
        <v>#N/A</v>
      </c>
      <c r="N190" s="70" t="e">
        <f t="shared" si="2"/>
        <v>#N/A</v>
      </c>
    </row>
    <row r="191" spans="1:14" s="5" customFormat="1" ht="29.1" outlineLevel="1">
      <c r="A191" s="23" t="s">
        <v>2239</v>
      </c>
      <c r="B191" s="13" t="s">
        <v>22</v>
      </c>
      <c r="C191" s="23" t="s">
        <v>2233</v>
      </c>
      <c r="D191" s="23" t="s">
        <v>2240</v>
      </c>
      <c r="E191" s="66" t="s">
        <v>7</v>
      </c>
      <c r="F191" s="71"/>
      <c r="G191" s="71"/>
      <c r="H191" s="71"/>
      <c r="I191" s="71"/>
      <c r="J191" s="71"/>
      <c r="K191" s="34" t="s">
        <v>68</v>
      </c>
      <c r="L191" s="70">
        <f>VLOOKUP(E191,'Drop-down'!$B$4:$C$6,2,)</f>
        <v>2</v>
      </c>
      <c r="M191" s="70" t="e">
        <f>VLOOKUP(F191,'Drop-down'!$B$9:$C$14,2,FALSE)</f>
        <v>#N/A</v>
      </c>
      <c r="N191" s="70" t="e">
        <f t="shared" si="2"/>
        <v>#N/A</v>
      </c>
    </row>
    <row r="192" spans="1:14" s="5" customFormat="1" ht="29.1" outlineLevel="1">
      <c r="A192" s="23" t="s">
        <v>2241</v>
      </c>
      <c r="B192" s="13" t="s">
        <v>22</v>
      </c>
      <c r="C192" s="23" t="s">
        <v>2233</v>
      </c>
      <c r="D192" s="23" t="s">
        <v>2242</v>
      </c>
      <c r="E192" s="66" t="s">
        <v>7</v>
      </c>
      <c r="F192" s="71"/>
      <c r="G192" s="71"/>
      <c r="H192" s="71"/>
      <c r="I192" s="71"/>
      <c r="J192" s="71"/>
      <c r="K192" s="34" t="s">
        <v>68</v>
      </c>
      <c r="L192" s="70">
        <f>VLOOKUP(E192,'Drop-down'!$B$4:$C$6,2,)</f>
        <v>2</v>
      </c>
      <c r="M192" s="70" t="e">
        <f>VLOOKUP(F192,'Drop-down'!$B$9:$C$14,2,FALSE)</f>
        <v>#N/A</v>
      </c>
      <c r="N192" s="70" t="e">
        <f t="shared" si="2"/>
        <v>#N/A</v>
      </c>
    </row>
    <row r="193" spans="1:14" s="5" customFormat="1" outlineLevel="1">
      <c r="A193" s="23" t="s">
        <v>2243</v>
      </c>
      <c r="B193" s="13" t="s">
        <v>22</v>
      </c>
      <c r="C193" s="23" t="s">
        <v>2233</v>
      </c>
      <c r="D193" s="23" t="s">
        <v>2244</v>
      </c>
      <c r="E193" s="66" t="s">
        <v>7</v>
      </c>
      <c r="F193" s="71"/>
      <c r="G193" s="71"/>
      <c r="H193" s="71"/>
      <c r="I193" s="71"/>
      <c r="J193" s="71"/>
      <c r="K193" s="34" t="s">
        <v>68</v>
      </c>
      <c r="L193" s="70">
        <f>VLOOKUP(E193,'Drop-down'!$B$4:$C$6,2,)</f>
        <v>2</v>
      </c>
      <c r="M193" s="70" t="e">
        <f>VLOOKUP(F193,'Drop-down'!$B$9:$C$14,2,FALSE)</f>
        <v>#N/A</v>
      </c>
      <c r="N193" s="70" t="e">
        <f t="shared" si="2"/>
        <v>#N/A</v>
      </c>
    </row>
    <row r="194" spans="1:14" s="5" customFormat="1" ht="57.95" outlineLevel="1">
      <c r="A194" s="23" t="s">
        <v>2245</v>
      </c>
      <c r="B194" s="13" t="s">
        <v>22</v>
      </c>
      <c r="C194" s="23" t="s">
        <v>2233</v>
      </c>
      <c r="D194" s="23" t="s">
        <v>2246</v>
      </c>
      <c r="E194" s="66" t="s">
        <v>7</v>
      </c>
      <c r="F194" s="71"/>
      <c r="G194" s="71"/>
      <c r="H194" s="71"/>
      <c r="I194" s="71"/>
      <c r="J194" s="71"/>
      <c r="K194" s="34" t="s">
        <v>68</v>
      </c>
      <c r="L194" s="70">
        <f>VLOOKUP(E194,'Drop-down'!$B$4:$C$6,2,)</f>
        <v>2</v>
      </c>
      <c r="M194" s="70" t="e">
        <f>VLOOKUP(F194,'Drop-down'!$B$9:$C$14,2,FALSE)</f>
        <v>#N/A</v>
      </c>
      <c r="N194" s="70" t="e">
        <f t="shared" si="2"/>
        <v>#N/A</v>
      </c>
    </row>
    <row r="195" spans="1:14" s="5" customFormat="1" ht="29.1" outlineLevel="1">
      <c r="A195" s="23" t="s">
        <v>2247</v>
      </c>
      <c r="B195" s="13" t="s">
        <v>22</v>
      </c>
      <c r="C195" s="23" t="s">
        <v>2233</v>
      </c>
      <c r="D195" s="23" t="s">
        <v>2248</v>
      </c>
      <c r="E195" s="66" t="s">
        <v>6</v>
      </c>
      <c r="F195" s="71"/>
      <c r="G195" s="71"/>
      <c r="H195" s="71"/>
      <c r="I195" s="71"/>
      <c r="J195" s="71"/>
      <c r="K195" s="34" t="s">
        <v>68</v>
      </c>
      <c r="L195" s="70">
        <f>VLOOKUP(E195,'Drop-down'!$B$4:$C$6,2,)</f>
        <v>3</v>
      </c>
      <c r="M195" s="70" t="e">
        <f>VLOOKUP(F195,'Drop-down'!$B$9:$C$14,2,FALSE)</f>
        <v>#N/A</v>
      </c>
      <c r="N195" s="70" t="e">
        <f t="shared" si="2"/>
        <v>#N/A</v>
      </c>
    </row>
    <row r="196" spans="1:14" s="5" customFormat="1" outlineLevel="1">
      <c r="A196" s="23" t="s">
        <v>2249</v>
      </c>
      <c r="B196" s="13" t="s">
        <v>22</v>
      </c>
      <c r="C196" s="23" t="s">
        <v>2233</v>
      </c>
      <c r="D196" s="23" t="s">
        <v>2250</v>
      </c>
      <c r="E196" s="66" t="s">
        <v>6</v>
      </c>
      <c r="F196" s="71"/>
      <c r="G196" s="71"/>
      <c r="H196" s="71"/>
      <c r="I196" s="71"/>
      <c r="J196" s="71"/>
      <c r="K196" s="34" t="s">
        <v>68</v>
      </c>
      <c r="L196" s="70">
        <f>VLOOKUP(E196,'Drop-down'!$B$4:$C$6,2,)</f>
        <v>3</v>
      </c>
      <c r="M196" s="70" t="e">
        <f>VLOOKUP(F196,'Drop-down'!$B$9:$C$14,2,FALSE)</f>
        <v>#N/A</v>
      </c>
      <c r="N196" s="70" t="e">
        <f t="shared" ref="N196:N205" si="3">M196*L196</f>
        <v>#N/A</v>
      </c>
    </row>
    <row r="197" spans="1:14" s="5" customFormat="1" ht="29.1" outlineLevel="1">
      <c r="A197" s="23" t="s">
        <v>2251</v>
      </c>
      <c r="B197" s="13" t="s">
        <v>22</v>
      </c>
      <c r="C197" s="23" t="s">
        <v>2233</v>
      </c>
      <c r="D197" s="23" t="s">
        <v>2252</v>
      </c>
      <c r="E197" s="66" t="s">
        <v>7</v>
      </c>
      <c r="F197" s="71"/>
      <c r="G197" s="71"/>
      <c r="H197" s="71"/>
      <c r="I197" s="71"/>
      <c r="J197" s="71"/>
      <c r="K197" s="34" t="s">
        <v>68</v>
      </c>
      <c r="L197" s="70">
        <f>VLOOKUP(E197,'Drop-down'!$B$4:$C$6,2,)</f>
        <v>2</v>
      </c>
      <c r="M197" s="70" t="e">
        <f>VLOOKUP(F197,'Drop-down'!$B$9:$C$14,2,FALSE)</f>
        <v>#N/A</v>
      </c>
      <c r="N197" s="70" t="e">
        <f t="shared" si="3"/>
        <v>#N/A</v>
      </c>
    </row>
    <row r="198" spans="1:14" s="5" customFormat="1" ht="29.1" outlineLevel="1">
      <c r="A198" s="23" t="s">
        <v>2253</v>
      </c>
      <c r="B198" s="13" t="s">
        <v>22</v>
      </c>
      <c r="C198" s="23" t="s">
        <v>2233</v>
      </c>
      <c r="D198" s="23" t="s">
        <v>2254</v>
      </c>
      <c r="E198" s="66" t="s">
        <v>7</v>
      </c>
      <c r="F198" s="71"/>
      <c r="G198" s="71"/>
      <c r="H198" s="71"/>
      <c r="I198" s="71"/>
      <c r="J198" s="71"/>
      <c r="K198" s="34" t="s">
        <v>68</v>
      </c>
      <c r="L198" s="70">
        <f>VLOOKUP(E198,'Drop-down'!$B$4:$C$6,2,)</f>
        <v>2</v>
      </c>
      <c r="M198" s="70" t="e">
        <f>VLOOKUP(F198,'Drop-down'!$B$9:$C$14,2,FALSE)</f>
        <v>#N/A</v>
      </c>
      <c r="N198" s="70" t="e">
        <f t="shared" si="3"/>
        <v>#N/A</v>
      </c>
    </row>
    <row r="199" spans="1:14" s="5" customFormat="1" ht="29.1" outlineLevel="1">
      <c r="A199" s="23" t="s">
        <v>2255</v>
      </c>
      <c r="B199" s="13" t="s">
        <v>22</v>
      </c>
      <c r="C199" s="23" t="s">
        <v>2233</v>
      </c>
      <c r="D199" s="23" t="s">
        <v>2256</v>
      </c>
      <c r="E199" s="66" t="s">
        <v>6</v>
      </c>
      <c r="F199" s="71"/>
      <c r="G199" s="71"/>
      <c r="H199" s="71"/>
      <c r="I199" s="71"/>
      <c r="J199" s="71"/>
      <c r="K199" s="34" t="s">
        <v>68</v>
      </c>
      <c r="L199" s="70">
        <f>VLOOKUP(E199,'Drop-down'!$B$4:$C$6,2,)</f>
        <v>3</v>
      </c>
      <c r="M199" s="70" t="e">
        <f>VLOOKUP(F199,'Drop-down'!$B$9:$C$14,2,FALSE)</f>
        <v>#N/A</v>
      </c>
      <c r="N199" s="70" t="e">
        <f t="shared" si="3"/>
        <v>#N/A</v>
      </c>
    </row>
    <row r="200" spans="1:14" s="5" customFormat="1" ht="29.1" outlineLevel="1">
      <c r="A200" s="23" t="s">
        <v>2257</v>
      </c>
      <c r="B200" s="13" t="s">
        <v>22</v>
      </c>
      <c r="C200" s="23" t="s">
        <v>2233</v>
      </c>
      <c r="D200" s="23" t="s">
        <v>2258</v>
      </c>
      <c r="E200" s="66" t="s">
        <v>7</v>
      </c>
      <c r="F200" s="71"/>
      <c r="G200" s="71"/>
      <c r="H200" s="71"/>
      <c r="I200" s="71"/>
      <c r="J200" s="71"/>
      <c r="K200" s="34" t="s">
        <v>68</v>
      </c>
      <c r="L200" s="70">
        <f>VLOOKUP(E200,'Drop-down'!$B$4:$C$6,2,)</f>
        <v>2</v>
      </c>
      <c r="M200" s="70" t="e">
        <f>VLOOKUP(F200,'Drop-down'!$B$9:$C$14,2,FALSE)</f>
        <v>#N/A</v>
      </c>
      <c r="N200" s="70" t="e">
        <f t="shared" si="3"/>
        <v>#N/A</v>
      </c>
    </row>
    <row r="201" spans="1:14" s="5" customFormat="1" outlineLevel="1">
      <c r="A201" s="23" t="s">
        <v>2259</v>
      </c>
      <c r="B201" s="13" t="s">
        <v>22</v>
      </c>
      <c r="C201" s="23" t="s">
        <v>2233</v>
      </c>
      <c r="D201" s="23" t="s">
        <v>2260</v>
      </c>
      <c r="E201" s="66" t="s">
        <v>6</v>
      </c>
      <c r="F201" s="71"/>
      <c r="G201" s="71"/>
      <c r="H201" s="71"/>
      <c r="I201" s="71"/>
      <c r="J201" s="71"/>
      <c r="K201" s="34" t="s">
        <v>68</v>
      </c>
      <c r="L201" s="70">
        <f>VLOOKUP(E201,'Drop-down'!$B$4:$C$6,2,)</f>
        <v>3</v>
      </c>
      <c r="M201" s="70" t="e">
        <f>VLOOKUP(F201,'Drop-down'!$B$9:$C$14,2,FALSE)</f>
        <v>#N/A</v>
      </c>
      <c r="N201" s="70" t="e">
        <f t="shared" si="3"/>
        <v>#N/A</v>
      </c>
    </row>
    <row r="202" spans="1:14" s="5" customFormat="1" ht="29.1" outlineLevel="1">
      <c r="A202" s="23" t="s">
        <v>2261</v>
      </c>
      <c r="B202" s="13" t="s">
        <v>22</v>
      </c>
      <c r="C202" s="23" t="s">
        <v>2233</v>
      </c>
      <c r="D202" s="23" t="s">
        <v>2262</v>
      </c>
      <c r="E202" s="66" t="s">
        <v>7</v>
      </c>
      <c r="F202" s="71"/>
      <c r="G202" s="71"/>
      <c r="H202" s="71"/>
      <c r="I202" s="71"/>
      <c r="J202" s="71"/>
      <c r="K202" s="34" t="s">
        <v>68</v>
      </c>
      <c r="L202" s="70">
        <f>VLOOKUP(E202,'Drop-down'!$B$4:$C$6,2,)</f>
        <v>2</v>
      </c>
      <c r="M202" s="70" t="e">
        <f>VLOOKUP(F202,'Drop-down'!$B$9:$C$14,2,FALSE)</f>
        <v>#N/A</v>
      </c>
      <c r="N202" s="70" t="e">
        <f t="shared" si="3"/>
        <v>#N/A</v>
      </c>
    </row>
    <row r="203" spans="1:14" s="5" customFormat="1" ht="43.5">
      <c r="A203" s="23" t="s">
        <v>2263</v>
      </c>
      <c r="B203" s="13" t="s">
        <v>22</v>
      </c>
      <c r="C203" s="23" t="s">
        <v>2264</v>
      </c>
      <c r="D203" s="23" t="s">
        <v>2265</v>
      </c>
      <c r="E203" s="66" t="s">
        <v>7</v>
      </c>
      <c r="F203" s="71"/>
      <c r="G203" s="71"/>
      <c r="H203" s="71"/>
      <c r="I203" s="71"/>
      <c r="J203" s="71"/>
      <c r="K203" s="34" t="s">
        <v>68</v>
      </c>
      <c r="L203" s="70">
        <f>VLOOKUP(E203,'Drop-down'!$B$4:$C$6,2,)</f>
        <v>2</v>
      </c>
      <c r="M203" s="70" t="e">
        <f>VLOOKUP(F203,'Drop-down'!$B$9:$C$14,2,FALSE)</f>
        <v>#N/A</v>
      </c>
      <c r="N203" s="70" t="e">
        <f t="shared" si="3"/>
        <v>#N/A</v>
      </c>
    </row>
    <row r="204" spans="1:14" s="5" customFormat="1" ht="43.5" outlineLevel="1">
      <c r="A204" s="23" t="s">
        <v>2266</v>
      </c>
      <c r="B204" s="13" t="s">
        <v>22</v>
      </c>
      <c r="C204" s="23" t="s">
        <v>2264</v>
      </c>
      <c r="D204" s="23" t="s">
        <v>2267</v>
      </c>
      <c r="E204" s="66" t="s">
        <v>8</v>
      </c>
      <c r="F204" s="71"/>
      <c r="G204" s="71"/>
      <c r="H204" s="71"/>
      <c r="I204" s="71"/>
      <c r="J204" s="71"/>
      <c r="K204" s="34" t="s">
        <v>68</v>
      </c>
      <c r="L204" s="70">
        <f>VLOOKUP(E204,'Drop-down'!$B$4:$C$6,2,)</f>
        <v>1</v>
      </c>
      <c r="M204" s="70" t="e">
        <f>VLOOKUP(F204,'Drop-down'!$B$9:$C$14,2,FALSE)</f>
        <v>#N/A</v>
      </c>
      <c r="N204" s="70" t="e">
        <f t="shared" si="3"/>
        <v>#N/A</v>
      </c>
    </row>
    <row r="205" spans="1:14" s="5" customFormat="1" ht="43.5" outlineLevel="1">
      <c r="A205" s="23" t="s">
        <v>2268</v>
      </c>
      <c r="B205" s="13" t="s">
        <v>22</v>
      </c>
      <c r="C205" s="23" t="s">
        <v>2264</v>
      </c>
      <c r="D205" s="23" t="s">
        <v>2269</v>
      </c>
      <c r="E205" s="66" t="s">
        <v>7</v>
      </c>
      <c r="F205" s="71"/>
      <c r="G205" s="71"/>
      <c r="H205" s="71"/>
      <c r="I205" s="71"/>
      <c r="J205" s="71"/>
      <c r="K205" s="34" t="s">
        <v>68</v>
      </c>
      <c r="L205" s="70">
        <f>VLOOKUP(E205,'Drop-down'!$B$4:$C$6,2,)</f>
        <v>2</v>
      </c>
      <c r="M205" s="70" t="e">
        <f>VLOOKUP(F205,'Drop-down'!$B$9:$C$14,2,FALSE)</f>
        <v>#N/A</v>
      </c>
      <c r="N205" s="70" t="e">
        <f t="shared" si="3"/>
        <v>#N/A</v>
      </c>
    </row>
    <row r="206" spans="1:14">
      <c r="A206" s="34" t="s">
        <v>68</v>
      </c>
      <c r="B206" s="34" t="s">
        <v>68</v>
      </c>
      <c r="C206" s="34" t="s">
        <v>68</v>
      </c>
      <c r="D206" s="34" t="s">
        <v>68</v>
      </c>
      <c r="E206" s="34" t="s">
        <v>68</v>
      </c>
      <c r="F206" s="44" t="s">
        <v>68</v>
      </c>
      <c r="G206" s="44" t="s">
        <v>68</v>
      </c>
      <c r="H206" s="44" t="s">
        <v>68</v>
      </c>
      <c r="I206" s="44" t="s">
        <v>68</v>
      </c>
      <c r="J206" s="44" t="s">
        <v>68</v>
      </c>
      <c r="K206" s="34" t="s">
        <v>68</v>
      </c>
      <c r="L206" s="34" t="s">
        <v>68</v>
      </c>
      <c r="M206" s="34" t="s">
        <v>68</v>
      </c>
      <c r="N206" s="89" t="s">
        <v>68</v>
      </c>
    </row>
    <row r="207" spans="1:14">
      <c r="N207" s="70" t="e">
        <f>SUM(N3:N205)</f>
        <v>#N/A</v>
      </c>
    </row>
    <row r="208" spans="1:14">
      <c r="D208" s="6"/>
    </row>
    <row r="209" spans="4:4">
      <c r="D209" s="6"/>
    </row>
    <row r="210" spans="4:4">
      <c r="D210" s="60"/>
    </row>
  </sheetData>
  <sheetProtection algorithmName="SHA-512" hashValue="YFu9+JVYr6NzhpAbSEgPxBNMKm93zUS5jf/DgtMYBXqc7fNxE5DAcrLB37wgIacJnXRE3q12QNxZg5Rs+H3ZHg==" saltValue="TZSOoe7jXRQ9j7CVO4qBZQ==" spinCount="100000" sheet="1" objects="1" scenarios="1"/>
  <protectedRanges>
    <protectedRange sqref="F3:J205" name="Range1"/>
  </protectedRanges>
  <mergeCells count="4">
    <mergeCell ref="A1:A2"/>
    <mergeCell ref="B1:B2"/>
    <mergeCell ref="C1:C2"/>
    <mergeCell ref="D1:D2"/>
  </mergeCells>
  <dataValidations count="2">
    <dataValidation type="list" allowBlank="1" showInputMessage="1" showErrorMessage="1" sqref="F3:F205" xr:uid="{89C87421-2CF5-4E35-A89F-ABFBCF6203BE}">
      <formula1>Responses</formula1>
    </dataValidation>
    <dataValidation type="whole" allowBlank="1" showInputMessage="1" showErrorMessage="1" error="Please enter a number of hours for customization estimate (if applicable)" prompt="Please enter a number of hours for customization estimate (if applicable)" sqref="G3:G205" xr:uid="{7D19C68F-654A-4209-83FA-5C21B5B10AB2}">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Technical Requirements</oddHeader>
    <oddFooter xml:space="preserve">&amp;RPage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B287-F3BC-4CEB-B889-8AB3A7FD8F53}">
  <sheetPr>
    <pageSetUpPr fitToPage="1"/>
  </sheetPr>
  <dimension ref="A1:I16"/>
  <sheetViews>
    <sheetView zoomScale="115" zoomScaleNormal="115" workbookViewId="0">
      <selection activeCell="G21" sqref="G21"/>
    </sheetView>
  </sheetViews>
  <sheetFormatPr defaultColWidth="8.7109375" defaultRowHeight="14.45"/>
  <cols>
    <col min="1" max="1" width="50.42578125" style="50" customWidth="1"/>
    <col min="2" max="2" width="13.42578125" style="50" hidden="1" customWidth="1"/>
    <col min="3" max="3" width="8.85546875" style="50" hidden="1" customWidth="1"/>
    <col min="4" max="4" width="9.5703125" style="50" hidden="1" customWidth="1"/>
    <col min="5" max="5" width="8.85546875" style="50" hidden="1" customWidth="1"/>
    <col min="6" max="6" width="13.85546875" style="50" hidden="1" customWidth="1"/>
    <col min="7" max="7" width="15.42578125" style="50" customWidth="1"/>
    <col min="8" max="8" width="15" style="50" customWidth="1"/>
    <col min="9" max="9" width="12.7109375" style="50" customWidth="1"/>
    <col min="10" max="10" width="10.140625" style="50" customWidth="1"/>
    <col min="11" max="11" width="10" style="50" customWidth="1"/>
    <col min="12" max="16384" width="8.7109375" style="50"/>
  </cols>
  <sheetData>
    <row r="1" spans="1:9">
      <c r="A1" s="103" t="str">
        <f>Summary!A1</f>
        <v>Functional Area</v>
      </c>
      <c r="B1" s="103" t="str">
        <f>Summary!B1</f>
        <v>Total # of requirements</v>
      </c>
      <c r="C1" s="106" t="str">
        <f>Summary!C1</f>
        <v>Priority</v>
      </c>
      <c r="D1" s="106">
        <f>Summary!D1</f>
        <v>0</v>
      </c>
      <c r="E1" s="106">
        <f>Summary!E1</f>
        <v>0</v>
      </c>
      <c r="F1" s="98" t="str">
        <f>Summary!F1</f>
        <v>Weighted Max Score</v>
      </c>
      <c r="G1" s="98" t="str">
        <f>Summary!G1</f>
        <v>Calculated Weighted Priority</v>
      </c>
      <c r="H1" s="107" t="s">
        <v>27</v>
      </c>
      <c r="I1" s="107" t="s">
        <v>28</v>
      </c>
    </row>
    <row r="2" spans="1:9" ht="18" customHeight="1">
      <c r="A2" s="104">
        <f>Summary!A2</f>
        <v>0</v>
      </c>
      <c r="B2" s="104">
        <f>Summary!B2</f>
        <v>0</v>
      </c>
      <c r="C2" s="55" t="str">
        <f>Summary!C2</f>
        <v>Critical</v>
      </c>
      <c r="D2" s="55" t="str">
        <f>Summary!D2</f>
        <v>Important</v>
      </c>
      <c r="E2" s="55" t="str">
        <f>Summary!E2</f>
        <v>Desirable</v>
      </c>
      <c r="F2" s="98">
        <f>Summary!F2</f>
        <v>0</v>
      </c>
      <c r="G2" s="98">
        <f>Summary!G2</f>
        <v>0</v>
      </c>
      <c r="H2" s="107"/>
      <c r="I2" s="107"/>
    </row>
    <row r="3" spans="1:9">
      <c r="A3" s="51" t="str">
        <f>Summary!A3</f>
        <v>Asset Registry</v>
      </c>
      <c r="B3" s="51">
        <f>Summary!B3</f>
        <v>110</v>
      </c>
      <c r="C3" s="51">
        <f>Summary!C3</f>
        <v>94</v>
      </c>
      <c r="D3" s="51">
        <f>Summary!D3</f>
        <v>12</v>
      </c>
      <c r="E3" s="51">
        <f>Summary!E3</f>
        <v>4</v>
      </c>
      <c r="F3" s="52">
        <f>Summary!F3</f>
        <v>310</v>
      </c>
      <c r="G3" s="85">
        <f>Summary!G3</f>
        <v>0.10881010881010882</v>
      </c>
      <c r="H3" s="77">
        <v>0.1</v>
      </c>
      <c r="I3" s="76">
        <v>0.09</v>
      </c>
    </row>
    <row r="4" spans="1:9">
      <c r="A4" s="51" t="str">
        <f>Summary!A4</f>
        <v>Asset Condition and Assessment</v>
      </c>
      <c r="B4" s="51">
        <f>Summary!B4</f>
        <v>29</v>
      </c>
      <c r="C4" s="51">
        <f>Summary!C4</f>
        <v>23</v>
      </c>
      <c r="D4" s="51">
        <f>Summary!D4</f>
        <v>6</v>
      </c>
      <c r="E4" s="51">
        <f>Summary!E4</f>
        <v>0</v>
      </c>
      <c r="F4" s="52">
        <f>Summary!F4</f>
        <v>81</v>
      </c>
      <c r="G4" s="85">
        <f>Summary!G4</f>
        <v>2.8431028431028432E-2</v>
      </c>
      <c r="H4" s="77">
        <v>0.1</v>
      </c>
      <c r="I4" s="76">
        <v>0.09</v>
      </c>
    </row>
    <row r="5" spans="1:9">
      <c r="A5" s="51" t="str">
        <f>Summary!A5</f>
        <v>Work Request (Service Request)</v>
      </c>
      <c r="B5" s="51">
        <f>Summary!B5</f>
        <v>38</v>
      </c>
      <c r="C5" s="51">
        <f>Summary!C5</f>
        <v>35</v>
      </c>
      <c r="D5" s="51">
        <f>Summary!D5</f>
        <v>1</v>
      </c>
      <c r="E5" s="51">
        <f>Summary!E5</f>
        <v>2</v>
      </c>
      <c r="F5" s="52">
        <f>Summary!F5</f>
        <v>109</v>
      </c>
      <c r="G5" s="85">
        <f>Summary!G5</f>
        <v>3.8259038259038258E-2</v>
      </c>
      <c r="H5" s="77">
        <v>0.05</v>
      </c>
      <c r="I5" s="76">
        <v>0.04</v>
      </c>
    </row>
    <row r="6" spans="1:9">
      <c r="A6" s="51" t="str">
        <f>Summary!A6</f>
        <v>Work Planning and Management</v>
      </c>
      <c r="B6" s="51">
        <f>Summary!B6</f>
        <v>290</v>
      </c>
      <c r="C6" s="51">
        <f>Summary!C6</f>
        <v>192</v>
      </c>
      <c r="D6" s="51">
        <f>Summary!D6</f>
        <v>71</v>
      </c>
      <c r="E6" s="51">
        <f>Summary!E6</f>
        <v>27</v>
      </c>
      <c r="F6" s="52">
        <f>Summary!F6</f>
        <v>745</v>
      </c>
      <c r="G6" s="85">
        <f>Summary!G6</f>
        <v>0.26149526149526148</v>
      </c>
      <c r="H6" s="77">
        <v>0.3</v>
      </c>
      <c r="I6" s="76">
        <v>0.28000000000000003</v>
      </c>
    </row>
    <row r="7" spans="1:9">
      <c r="A7" s="51" t="str">
        <f>Summary!A7</f>
        <v>Warranty Management</v>
      </c>
      <c r="B7" s="13">
        <f>Summary!B7</f>
        <v>27</v>
      </c>
      <c r="C7" s="51">
        <f>Summary!C7</f>
        <v>27</v>
      </c>
      <c r="D7" s="51">
        <f>Summary!D7</f>
        <v>0</v>
      </c>
      <c r="E7" s="51">
        <f>Summary!E7</f>
        <v>0</v>
      </c>
      <c r="F7" s="52">
        <f>Summary!F7</f>
        <v>81</v>
      </c>
      <c r="G7" s="85">
        <f>Summary!G7</f>
        <v>2.8431028431028432E-2</v>
      </c>
      <c r="H7" s="77">
        <v>0.05</v>
      </c>
      <c r="I7" s="76">
        <v>0.04</v>
      </c>
    </row>
    <row r="8" spans="1:9">
      <c r="A8" s="51" t="str">
        <f>Summary!A8</f>
        <v>Inventory/ Warehouse Management</v>
      </c>
      <c r="B8" s="51">
        <f>Summary!B8</f>
        <v>222</v>
      </c>
      <c r="C8" s="51">
        <f>Summary!C8</f>
        <v>160</v>
      </c>
      <c r="D8" s="51">
        <f>Summary!D8</f>
        <v>46</v>
      </c>
      <c r="E8" s="51">
        <f>Summary!E8</f>
        <v>16</v>
      </c>
      <c r="F8" s="52">
        <f>Summary!F8</f>
        <v>588</v>
      </c>
      <c r="G8" s="85">
        <f>Summary!G8</f>
        <v>0.20638820638820637</v>
      </c>
      <c r="H8" s="77">
        <v>0.2</v>
      </c>
      <c r="I8" s="76">
        <v>0.18</v>
      </c>
    </row>
    <row r="9" spans="1:9">
      <c r="A9" s="51" t="str">
        <f>Summary!A9</f>
        <v>Planning and Budgeting</v>
      </c>
      <c r="B9" s="51">
        <f>Summary!B9</f>
        <v>36</v>
      </c>
      <c r="C9" s="51">
        <f>Summary!C9</f>
        <v>34</v>
      </c>
      <c r="D9" s="51">
        <f>Summary!D9</f>
        <v>2</v>
      </c>
      <c r="E9" s="51">
        <f>Summary!E9</f>
        <v>0</v>
      </c>
      <c r="F9" s="52">
        <f>Summary!F9</f>
        <v>106</v>
      </c>
      <c r="G9" s="85">
        <f>Summary!G9</f>
        <v>3.7206037206037205E-2</v>
      </c>
      <c r="H9" s="77">
        <v>0.05</v>
      </c>
      <c r="I9" s="76">
        <v>0.04</v>
      </c>
    </row>
    <row r="10" spans="1:9">
      <c r="A10" s="51" t="str">
        <f>Summary!A10</f>
        <v>Reporting and Analytics</v>
      </c>
      <c r="B10" s="51">
        <f>Summary!B10</f>
        <v>64</v>
      </c>
      <c r="C10" s="51">
        <f>Summary!C10</f>
        <v>50</v>
      </c>
      <c r="D10" s="51">
        <f>Summary!D10</f>
        <v>10</v>
      </c>
      <c r="E10" s="51">
        <f>Summary!E10</f>
        <v>4</v>
      </c>
      <c r="F10" s="52">
        <f>Summary!F10</f>
        <v>174</v>
      </c>
      <c r="G10" s="85">
        <f>Summary!G10</f>
        <v>6.1074061074061076E-2</v>
      </c>
      <c r="H10" s="77">
        <v>0.05</v>
      </c>
      <c r="I10" s="76">
        <v>0.04</v>
      </c>
    </row>
    <row r="11" spans="1:9">
      <c r="A11" s="51" t="str">
        <f>Summary!A11</f>
        <v>Data Access and Integration</v>
      </c>
      <c r="B11" s="51">
        <f>Summary!B11</f>
        <v>44</v>
      </c>
      <c r="C11" s="51">
        <f>Summary!C11</f>
        <v>26</v>
      </c>
      <c r="D11" s="51">
        <f>Summary!D11</f>
        <v>17</v>
      </c>
      <c r="E11" s="51">
        <f>Summary!E11</f>
        <v>1</v>
      </c>
      <c r="F11" s="52">
        <f>Summary!F11</f>
        <v>113</v>
      </c>
      <c r="G11" s="85">
        <f>Summary!G11</f>
        <v>3.9663039663039662E-2</v>
      </c>
      <c r="H11" s="77">
        <v>0.1</v>
      </c>
      <c r="I11" s="76">
        <v>0.08</v>
      </c>
    </row>
    <row r="12" spans="1:9">
      <c r="A12" s="51" t="s">
        <v>22</v>
      </c>
      <c r="B12" s="51"/>
      <c r="C12" s="51"/>
      <c r="D12" s="51"/>
      <c r="E12" s="51"/>
      <c r="F12" s="52"/>
      <c r="G12" s="85">
        <f>Summary!G12</f>
        <v>0.19024219024219025</v>
      </c>
      <c r="H12" s="77"/>
      <c r="I12" s="76">
        <v>0.12</v>
      </c>
    </row>
    <row r="13" spans="1:9">
      <c r="A13" s="53"/>
      <c r="B13" s="53"/>
      <c r="C13" s="54"/>
      <c r="D13" s="54"/>
      <c r="E13" s="54"/>
      <c r="F13" s="52"/>
      <c r="G13" s="88">
        <f>SUM(G3:G12)</f>
        <v>1</v>
      </c>
      <c r="H13" s="88">
        <f>SUM(H3:H12)</f>
        <v>1.0000000000000002</v>
      </c>
      <c r="I13" s="88">
        <f>SUM(I3:I12)</f>
        <v>1</v>
      </c>
    </row>
    <row r="16" spans="1:9">
      <c r="A16" s="78"/>
    </row>
  </sheetData>
  <mergeCells count="7">
    <mergeCell ref="I1:I2"/>
    <mergeCell ref="H1:H2"/>
    <mergeCell ref="A1:A2"/>
    <mergeCell ref="B1:B2"/>
    <mergeCell ref="C1:E1"/>
    <mergeCell ref="F1:F2"/>
    <mergeCell ref="G1:G2"/>
  </mergeCells>
  <printOptions gridLines="1"/>
  <pageMargins left="0.7" right="0.7" top="0.75" bottom="0.75" header="0.3" footer="0.3"/>
  <pageSetup scale="73" fitToHeight="0" orientation="landscape" r:id="rId1"/>
  <headerFooter>
    <oddHeader>&amp;C&amp;"-,Bold"Spokane Transit Authority: Enterprise Asset Management Software Functional Requirements</oddHeader>
    <oddFooter xml:space="preserve">&amp;RPage &amp;P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F0A-1114-484E-8AA2-50462894219A}">
  <dimension ref="B1:E23"/>
  <sheetViews>
    <sheetView workbookViewId="0">
      <selection activeCell="B18" sqref="B18"/>
    </sheetView>
  </sheetViews>
  <sheetFormatPr defaultRowHeight="14.45"/>
  <cols>
    <col min="2" max="2" width="39.85546875" customWidth="1"/>
    <col min="3" max="3" width="13.140625" customWidth="1"/>
  </cols>
  <sheetData>
    <row r="1" spans="2:4" ht="21">
      <c r="B1" s="108" t="s">
        <v>29</v>
      </c>
      <c r="C1" s="108"/>
    </row>
    <row r="3" spans="2:4">
      <c r="B3" s="67" t="s">
        <v>30</v>
      </c>
      <c r="C3" s="67"/>
    </row>
    <row r="4" spans="2:4">
      <c r="B4" s="12" t="s">
        <v>6</v>
      </c>
      <c r="C4" s="13">
        <v>3</v>
      </c>
    </row>
    <row r="5" spans="2:4">
      <c r="B5" s="12" t="s">
        <v>7</v>
      </c>
      <c r="C5" s="13">
        <v>2</v>
      </c>
    </row>
    <row r="6" spans="2:4">
      <c r="B6" s="12" t="s">
        <v>8</v>
      </c>
      <c r="C6" s="13">
        <v>1</v>
      </c>
    </row>
    <row r="8" spans="2:4">
      <c r="B8" s="67" t="s">
        <v>31</v>
      </c>
      <c r="C8" s="67" t="s">
        <v>32</v>
      </c>
      <c r="D8" s="67" t="s">
        <v>33</v>
      </c>
    </row>
    <row r="9" spans="2:4">
      <c r="B9" s="43" t="s">
        <v>34</v>
      </c>
      <c r="C9" s="43">
        <v>5</v>
      </c>
      <c r="D9" s="68"/>
    </row>
    <row r="10" spans="2:4">
      <c r="B10" s="43" t="s">
        <v>35</v>
      </c>
      <c r="C10" s="43">
        <v>4</v>
      </c>
      <c r="D10" s="68"/>
    </row>
    <row r="11" spans="2:4">
      <c r="B11" s="43" t="s">
        <v>36</v>
      </c>
      <c r="C11" s="43">
        <v>3</v>
      </c>
    </row>
    <row r="12" spans="2:4">
      <c r="B12" s="43" t="s">
        <v>37</v>
      </c>
      <c r="C12" s="43">
        <v>5</v>
      </c>
      <c r="D12" t="s">
        <v>38</v>
      </c>
    </row>
    <row r="13" spans="2:4">
      <c r="B13" s="43" t="s">
        <v>39</v>
      </c>
      <c r="C13" s="43">
        <v>3</v>
      </c>
      <c r="D13" t="s">
        <v>40</v>
      </c>
    </row>
    <row r="14" spans="2:4">
      <c r="B14" s="43" t="s">
        <v>41</v>
      </c>
      <c r="C14" s="43">
        <v>0</v>
      </c>
    </row>
    <row r="17" spans="2:5">
      <c r="B17" s="81" t="s">
        <v>42</v>
      </c>
      <c r="C17" s="81" t="s">
        <v>43</v>
      </c>
    </row>
    <row r="18" spans="2:5" ht="43.5">
      <c r="B18" s="29" t="s">
        <v>44</v>
      </c>
      <c r="C18" s="29" t="s">
        <v>45</v>
      </c>
    </row>
    <row r="19" spans="2:5" ht="43.5">
      <c r="B19" s="29" t="s">
        <v>46</v>
      </c>
      <c r="C19" s="29" t="s">
        <v>47</v>
      </c>
    </row>
    <row r="20" spans="2:5" ht="43.5">
      <c r="B20" s="29" t="s">
        <v>48</v>
      </c>
      <c r="C20" s="29" t="s">
        <v>49</v>
      </c>
    </row>
    <row r="21" spans="2:5">
      <c r="E21" s="79"/>
    </row>
    <row r="22" spans="2:5">
      <c r="E22" s="79"/>
    </row>
    <row r="23" spans="2:5">
      <c r="E23" s="80"/>
    </row>
  </sheetData>
  <mergeCells count="1">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A9AA7-F80F-4A25-AD2A-7B9FE52E7F88}">
  <dimension ref="A1:B10"/>
  <sheetViews>
    <sheetView workbookViewId="0">
      <selection activeCell="B18" sqref="B18"/>
    </sheetView>
  </sheetViews>
  <sheetFormatPr defaultRowHeight="14.45"/>
  <cols>
    <col min="1" max="1" width="9.5703125" customWidth="1"/>
    <col min="2" max="2" width="84.140625" customWidth="1"/>
    <col min="3" max="9" width="20.5703125" customWidth="1"/>
  </cols>
  <sheetData>
    <row r="1" spans="1:2">
      <c r="A1" s="91" t="s">
        <v>50</v>
      </c>
    </row>
    <row r="2" spans="1:2">
      <c r="A2" s="91" t="s">
        <v>51</v>
      </c>
    </row>
    <row r="3" spans="1:2">
      <c r="B3" s="91"/>
    </row>
    <row r="4" spans="1:2">
      <c r="A4" s="92" t="s">
        <v>52</v>
      </c>
      <c r="B4" s="93"/>
    </row>
    <row r="5" spans="1:2" ht="15" thickBot="1">
      <c r="B5" s="91"/>
    </row>
    <row r="6" spans="1:2">
      <c r="B6" s="94" t="s">
        <v>53</v>
      </c>
    </row>
    <row r="7" spans="1:2" s="57" customFormat="1">
      <c r="B7" s="95" t="s">
        <v>54</v>
      </c>
    </row>
    <row r="8" spans="1:2" s="57" customFormat="1" ht="29.1">
      <c r="B8" s="95" t="s">
        <v>55</v>
      </c>
    </row>
    <row r="9" spans="1:2" s="57" customFormat="1" ht="29.1">
      <c r="B9" s="95" t="s">
        <v>56</v>
      </c>
    </row>
    <row r="10" spans="1:2" s="57" customFormat="1" ht="15" thickBot="1">
      <c r="B10" s="96" t="s">
        <v>57</v>
      </c>
    </row>
  </sheetData>
  <sheetProtection algorithmName="SHA-512" hashValue="WmtqMyo5sxJtemGAgKxGf1bhHf6QRU+OHKVJKKm98BYlRRJFksBSRp6dsTWxAojgg8ORVsjXQnYz0fAYtxOcsg==" saltValue="FiTqEhMfArcTDQGkNzTCEA==" spinCount="100000" sheet="1" objects="1" scenarios="1"/>
  <protectedRanges>
    <protectedRange sqref="B4" name="Range1"/>
  </protectedRanges>
  <pageMargins left="0.7" right="0.7" top="0.75" bottom="0.75" header="0.3" footer="0.3"/>
  <pageSetup orientation="landscape" r:id="rId1"/>
  <headerFooter>
    <oddHeader>&amp;C&amp;"-,Bold"Spokane Transit Authority: Enterprise Asset Management Software Requirements</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14"/>
  <sheetViews>
    <sheetView tabSelected="1" zoomScaleNormal="100" workbookViewId="0">
      <pane xSplit="4" ySplit="2" topLeftCell="F9" activePane="bottomRight" state="frozen"/>
      <selection pane="bottomRight" activeCell="D10" sqref="D10"/>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5.5703125" style="1" customWidth="1"/>
    <col min="4" max="4" width="68.42578125" customWidth="1"/>
    <col min="5" max="5" width="20.5703125" hidden="1" customWidth="1"/>
    <col min="6" max="9" width="18.140625" style="57" customWidth="1"/>
    <col min="10" max="10" width="25" style="57" customWidth="1"/>
    <col min="11" max="11" width="1.140625" customWidth="1"/>
    <col min="12" max="12" width="0" hidden="1" customWidth="1"/>
    <col min="13" max="13" width="11.570312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ht="29.1">
      <c r="A3" s="26" t="s">
        <v>71</v>
      </c>
      <c r="B3" s="26" t="s">
        <v>13</v>
      </c>
      <c r="C3" s="26" t="s">
        <v>72</v>
      </c>
      <c r="D3" s="27" t="s">
        <v>73</v>
      </c>
      <c r="E3" s="27" t="s">
        <v>6</v>
      </c>
      <c r="F3" s="71"/>
      <c r="G3" s="71"/>
      <c r="H3" s="71"/>
      <c r="I3" s="71"/>
      <c r="J3" s="71"/>
      <c r="K3" s="34" t="s">
        <v>68</v>
      </c>
      <c r="L3" s="70">
        <f>VLOOKUP(E3,'Drop-down'!$B$4:$C$6,2,)</f>
        <v>3</v>
      </c>
      <c r="M3" s="70" t="e">
        <f>VLOOKUP(F3,'Drop-down'!$B$9:$C$14,2,FALSE)</f>
        <v>#N/A</v>
      </c>
      <c r="N3" s="70" t="e">
        <f>M3*L3</f>
        <v>#N/A</v>
      </c>
    </row>
    <row r="4" spans="1:14" ht="29.1" outlineLevel="1">
      <c r="A4" s="28" t="s">
        <v>74</v>
      </c>
      <c r="B4" s="12" t="s">
        <v>13</v>
      </c>
      <c r="C4" s="12" t="s">
        <v>72</v>
      </c>
      <c r="D4" s="23" t="s">
        <v>75</v>
      </c>
      <c r="E4" s="23" t="s">
        <v>6</v>
      </c>
      <c r="F4" s="71"/>
      <c r="G4" s="71"/>
      <c r="H4" s="71"/>
      <c r="I4" s="71"/>
      <c r="J4" s="71"/>
      <c r="K4" s="34" t="s">
        <v>68</v>
      </c>
      <c r="L4" s="70">
        <f>VLOOKUP(E4,'Drop-down'!$B$4:$C$6,2,)</f>
        <v>3</v>
      </c>
      <c r="M4" s="70" t="e">
        <f>VLOOKUP(F4,'Drop-down'!$B$9:$C$14,2,FALSE)</f>
        <v>#N/A</v>
      </c>
      <c r="N4" s="70" t="e">
        <f t="shared" ref="N4:N67" si="0">M4*L4</f>
        <v>#N/A</v>
      </c>
    </row>
    <row r="5" spans="1:14" ht="29.1" outlineLevel="1">
      <c r="A5" s="28" t="s">
        <v>76</v>
      </c>
      <c r="B5" s="12" t="s">
        <v>13</v>
      </c>
      <c r="C5" s="12" t="s">
        <v>72</v>
      </c>
      <c r="D5" s="23" t="s">
        <v>77</v>
      </c>
      <c r="E5" s="23" t="s">
        <v>6</v>
      </c>
      <c r="F5" s="71"/>
      <c r="G5" s="71"/>
      <c r="H5" s="71"/>
      <c r="I5" s="71"/>
      <c r="J5" s="71"/>
      <c r="K5" s="34" t="s">
        <v>68</v>
      </c>
      <c r="L5" s="70">
        <f>VLOOKUP(E5,'Drop-down'!$B$4:$C$6,2,)</f>
        <v>3</v>
      </c>
      <c r="M5" s="70" t="e">
        <f>VLOOKUP(F5,'Drop-down'!$B$9:$C$14,2,FALSE)</f>
        <v>#N/A</v>
      </c>
      <c r="N5" s="70" t="e">
        <f t="shared" si="0"/>
        <v>#N/A</v>
      </c>
    </row>
    <row r="6" spans="1:14" ht="29.1" outlineLevel="1">
      <c r="A6" s="28" t="s">
        <v>78</v>
      </c>
      <c r="B6" s="12" t="s">
        <v>13</v>
      </c>
      <c r="C6" s="12" t="s">
        <v>72</v>
      </c>
      <c r="D6" s="29" t="s">
        <v>79</v>
      </c>
      <c r="E6" s="23" t="s">
        <v>6</v>
      </c>
      <c r="F6" s="71"/>
      <c r="G6" s="71"/>
      <c r="H6" s="71"/>
      <c r="I6" s="71"/>
      <c r="J6" s="71"/>
      <c r="K6" s="34" t="s">
        <v>68</v>
      </c>
      <c r="L6" s="70">
        <f>VLOOKUP(E6,'Drop-down'!$B$4:$C$6,2,)</f>
        <v>3</v>
      </c>
      <c r="M6" s="70" t="e">
        <f>VLOOKUP(F6,'Drop-down'!$B$9:$C$14,2,FALSE)</f>
        <v>#N/A</v>
      </c>
      <c r="N6" s="70" t="e">
        <f t="shared" si="0"/>
        <v>#N/A</v>
      </c>
    </row>
    <row r="7" spans="1:14" ht="29.1" outlineLevel="1">
      <c r="A7" s="28" t="s">
        <v>80</v>
      </c>
      <c r="B7" s="29" t="s">
        <v>13</v>
      </c>
      <c r="C7" s="12" t="s">
        <v>72</v>
      </c>
      <c r="D7" s="29" t="s">
        <v>81</v>
      </c>
      <c r="E7" s="23" t="s">
        <v>6</v>
      </c>
      <c r="F7" s="71"/>
      <c r="G7" s="71"/>
      <c r="H7" s="71"/>
      <c r="I7" s="71"/>
      <c r="J7" s="71"/>
      <c r="K7" s="34" t="s">
        <v>68</v>
      </c>
      <c r="L7" s="70">
        <f>VLOOKUP(E7,'Drop-down'!$B$4:$C$6,2,)</f>
        <v>3</v>
      </c>
      <c r="M7" s="70" t="e">
        <f>VLOOKUP(F7,'Drop-down'!$B$9:$C$14,2,FALSE)</f>
        <v>#N/A</v>
      </c>
      <c r="N7" s="70" t="e">
        <f t="shared" si="0"/>
        <v>#N/A</v>
      </c>
    </row>
    <row r="8" spans="1:14" ht="29.1" outlineLevel="1">
      <c r="A8" s="28" t="s">
        <v>82</v>
      </c>
      <c r="B8" s="12" t="s">
        <v>13</v>
      </c>
      <c r="C8" s="12" t="s">
        <v>72</v>
      </c>
      <c r="D8" s="29" t="s">
        <v>83</v>
      </c>
      <c r="E8" s="23" t="s">
        <v>6</v>
      </c>
      <c r="F8" s="71"/>
      <c r="G8" s="71"/>
      <c r="H8" s="71"/>
      <c r="I8" s="71"/>
      <c r="J8" s="71"/>
      <c r="K8" s="34" t="s">
        <v>68</v>
      </c>
      <c r="L8" s="70">
        <f>VLOOKUP(E8,'Drop-down'!$B$4:$C$6,2,)</f>
        <v>3</v>
      </c>
      <c r="M8" s="70" t="e">
        <f>VLOOKUP(F8,'Drop-down'!$B$9:$C$14,2,FALSE)</f>
        <v>#N/A</v>
      </c>
      <c r="N8" s="70" t="e">
        <f t="shared" si="0"/>
        <v>#N/A</v>
      </c>
    </row>
    <row r="9" spans="1:14" ht="57.95" outlineLevel="1">
      <c r="A9" s="28" t="s">
        <v>84</v>
      </c>
      <c r="B9" s="12" t="s">
        <v>13</v>
      </c>
      <c r="C9" s="12" t="s">
        <v>72</v>
      </c>
      <c r="D9" s="29" t="s">
        <v>85</v>
      </c>
      <c r="E9" s="23" t="s">
        <v>6</v>
      </c>
      <c r="F9" s="71"/>
      <c r="G9" s="71"/>
      <c r="H9" s="71"/>
      <c r="I9" s="71"/>
      <c r="J9" s="71"/>
      <c r="K9" s="34" t="s">
        <v>68</v>
      </c>
      <c r="L9" s="70">
        <f>VLOOKUP(E9,'Drop-down'!$B$4:$C$6,2,)</f>
        <v>3</v>
      </c>
      <c r="M9" s="70" t="e">
        <f>VLOOKUP(F9,'Drop-down'!$B$9:$C$14,2,FALSE)</f>
        <v>#N/A</v>
      </c>
      <c r="N9" s="70" t="e">
        <f t="shared" si="0"/>
        <v>#N/A</v>
      </c>
    </row>
    <row r="10" spans="1:14" ht="57.95" outlineLevel="1">
      <c r="A10" s="28" t="s">
        <v>86</v>
      </c>
      <c r="B10" s="12" t="s">
        <v>13</v>
      </c>
      <c r="C10" s="12" t="s">
        <v>72</v>
      </c>
      <c r="D10" s="12" t="s">
        <v>87</v>
      </c>
      <c r="E10" s="23" t="s">
        <v>6</v>
      </c>
      <c r="F10" s="71"/>
      <c r="G10" s="71"/>
      <c r="H10" s="71"/>
      <c r="I10" s="71"/>
      <c r="J10" s="71"/>
      <c r="K10" s="34" t="s">
        <v>68</v>
      </c>
      <c r="L10" s="70">
        <f>VLOOKUP(E10,'Drop-down'!$B$4:$C$6,2,)</f>
        <v>3</v>
      </c>
      <c r="M10" s="70" t="e">
        <f>VLOOKUP(F10,'Drop-down'!$B$9:$C$14,2,FALSE)</f>
        <v>#N/A</v>
      </c>
      <c r="N10" s="70" t="e">
        <f t="shared" si="0"/>
        <v>#N/A</v>
      </c>
    </row>
    <row r="11" spans="1:14" ht="29.1" outlineLevel="1">
      <c r="A11" s="28" t="s">
        <v>88</v>
      </c>
      <c r="B11" s="12" t="s">
        <v>13</v>
      </c>
      <c r="C11" s="12" t="s">
        <v>72</v>
      </c>
      <c r="D11" s="29" t="s">
        <v>89</v>
      </c>
      <c r="E11" s="23" t="s">
        <v>6</v>
      </c>
      <c r="F11" s="71"/>
      <c r="G11" s="71"/>
      <c r="H11" s="71"/>
      <c r="I11" s="71"/>
      <c r="J11" s="71"/>
      <c r="K11" s="34" t="s">
        <v>68</v>
      </c>
      <c r="L11" s="70">
        <f>VLOOKUP(E11,'Drop-down'!$B$4:$C$6,2,)</f>
        <v>3</v>
      </c>
      <c r="M11" s="70" t="e">
        <f>VLOOKUP(F11,'Drop-down'!$B$9:$C$14,2,FALSE)</f>
        <v>#N/A</v>
      </c>
      <c r="N11" s="70" t="e">
        <f t="shared" si="0"/>
        <v>#N/A</v>
      </c>
    </row>
    <row r="12" spans="1:14" ht="43.5" outlineLevel="1">
      <c r="A12" s="28" t="s">
        <v>90</v>
      </c>
      <c r="B12" s="12" t="s">
        <v>13</v>
      </c>
      <c r="C12" s="12" t="s">
        <v>72</v>
      </c>
      <c r="D12" s="29" t="s">
        <v>91</v>
      </c>
      <c r="E12" s="23" t="s">
        <v>6</v>
      </c>
      <c r="F12" s="71"/>
      <c r="G12" s="71"/>
      <c r="H12" s="71"/>
      <c r="I12" s="71"/>
      <c r="J12" s="71"/>
      <c r="K12" s="34" t="s">
        <v>68</v>
      </c>
      <c r="L12" s="70">
        <f>VLOOKUP(E12,'Drop-down'!$B$4:$C$6,2,)</f>
        <v>3</v>
      </c>
      <c r="M12" s="70" t="e">
        <f>VLOOKUP(F12,'Drop-down'!$B$9:$C$14,2,FALSE)</f>
        <v>#N/A</v>
      </c>
      <c r="N12" s="70" t="e">
        <f t="shared" si="0"/>
        <v>#N/A</v>
      </c>
    </row>
    <row r="13" spans="1:14" ht="29.1" outlineLevel="1">
      <c r="A13" s="28" t="s">
        <v>92</v>
      </c>
      <c r="B13" s="12" t="s">
        <v>13</v>
      </c>
      <c r="C13" s="12" t="s">
        <v>72</v>
      </c>
      <c r="D13" s="29" t="s">
        <v>93</v>
      </c>
      <c r="E13" s="29" t="s">
        <v>6</v>
      </c>
      <c r="F13" s="71"/>
      <c r="G13" s="71"/>
      <c r="H13" s="71"/>
      <c r="I13" s="71"/>
      <c r="J13" s="71"/>
      <c r="K13" s="34" t="s">
        <v>68</v>
      </c>
      <c r="L13" s="70">
        <f>VLOOKUP(E13,'Drop-down'!$B$4:$C$6,2,)</f>
        <v>3</v>
      </c>
      <c r="M13" s="70" t="e">
        <f>VLOOKUP(F13,'Drop-down'!$B$9:$C$14,2,FALSE)</f>
        <v>#N/A</v>
      </c>
      <c r="N13" s="70" t="e">
        <f t="shared" si="0"/>
        <v>#N/A</v>
      </c>
    </row>
    <row r="14" spans="1:14" ht="29.1">
      <c r="A14" s="26" t="s">
        <v>94</v>
      </c>
      <c r="B14" s="26" t="s">
        <v>13</v>
      </c>
      <c r="C14" s="26" t="s">
        <v>95</v>
      </c>
      <c r="D14" s="30" t="s">
        <v>96</v>
      </c>
      <c r="E14" s="30" t="s">
        <v>6</v>
      </c>
      <c r="F14" s="71"/>
      <c r="G14" s="71"/>
      <c r="H14" s="71"/>
      <c r="I14" s="71"/>
      <c r="J14" s="71"/>
      <c r="K14" s="34" t="s">
        <v>68</v>
      </c>
      <c r="L14" s="70">
        <f>VLOOKUP(E14,'Drop-down'!$B$4:$C$6,2,)</f>
        <v>3</v>
      </c>
      <c r="M14" s="70" t="e">
        <f>VLOOKUP(F14,'Drop-down'!$B$9:$C$14,2,FALSE)</f>
        <v>#N/A</v>
      </c>
      <c r="N14" s="70" t="e">
        <f t="shared" si="0"/>
        <v>#N/A</v>
      </c>
    </row>
    <row r="15" spans="1:14" ht="43.5" outlineLevel="1">
      <c r="A15" s="28" t="s">
        <v>97</v>
      </c>
      <c r="B15" s="12" t="s">
        <v>13</v>
      </c>
      <c r="C15" s="12" t="s">
        <v>95</v>
      </c>
      <c r="D15" s="29" t="s">
        <v>98</v>
      </c>
      <c r="E15" s="29" t="s">
        <v>6</v>
      </c>
      <c r="F15" s="71"/>
      <c r="G15" s="71"/>
      <c r="H15" s="71"/>
      <c r="I15" s="71"/>
      <c r="J15" s="71"/>
      <c r="K15" s="34" t="s">
        <v>68</v>
      </c>
      <c r="L15" s="70">
        <f>VLOOKUP(E15,'Drop-down'!$B$4:$C$6,2,)</f>
        <v>3</v>
      </c>
      <c r="M15" s="70" t="e">
        <f>VLOOKUP(F15,'Drop-down'!$B$9:$C$14,2,FALSE)</f>
        <v>#N/A</v>
      </c>
      <c r="N15" s="70" t="e">
        <f t="shared" si="0"/>
        <v>#N/A</v>
      </c>
    </row>
    <row r="16" spans="1:14" ht="43.5" outlineLevel="1">
      <c r="A16" s="28" t="s">
        <v>99</v>
      </c>
      <c r="B16" s="12" t="s">
        <v>13</v>
      </c>
      <c r="C16" s="12" t="s">
        <v>95</v>
      </c>
      <c r="D16" s="29" t="s">
        <v>100</v>
      </c>
      <c r="E16" s="29" t="s">
        <v>6</v>
      </c>
      <c r="F16" s="71"/>
      <c r="G16" s="71"/>
      <c r="H16" s="71"/>
      <c r="I16" s="71"/>
      <c r="J16" s="71"/>
      <c r="K16" s="34" t="s">
        <v>68</v>
      </c>
      <c r="L16" s="70">
        <f>VLOOKUP(E16,'Drop-down'!$B$4:$C$6,2,)</f>
        <v>3</v>
      </c>
      <c r="M16" s="70" t="e">
        <f>VLOOKUP(F16,'Drop-down'!$B$9:$C$14,2,FALSE)</f>
        <v>#N/A</v>
      </c>
      <c r="N16" s="70" t="e">
        <f t="shared" si="0"/>
        <v>#N/A</v>
      </c>
    </row>
    <row r="17" spans="1:14" ht="43.5" outlineLevel="1">
      <c r="A17" s="28" t="s">
        <v>101</v>
      </c>
      <c r="B17" s="12" t="s">
        <v>13</v>
      </c>
      <c r="C17" s="12" t="s">
        <v>95</v>
      </c>
      <c r="D17" s="29" t="s">
        <v>102</v>
      </c>
      <c r="E17" s="29" t="s">
        <v>6</v>
      </c>
      <c r="F17" s="71"/>
      <c r="G17" s="71"/>
      <c r="H17" s="71"/>
      <c r="I17" s="71"/>
      <c r="J17" s="71"/>
      <c r="K17" s="34" t="s">
        <v>68</v>
      </c>
      <c r="L17" s="70">
        <f>VLOOKUP(E17,'Drop-down'!$B$4:$C$6,2,)</f>
        <v>3</v>
      </c>
      <c r="M17" s="70" t="e">
        <f>VLOOKUP(F17,'Drop-down'!$B$9:$C$14,2,FALSE)</f>
        <v>#N/A</v>
      </c>
      <c r="N17" s="70" t="e">
        <f t="shared" si="0"/>
        <v>#N/A</v>
      </c>
    </row>
    <row r="18" spans="1:14" ht="43.5" outlineLevel="1">
      <c r="A18" s="28" t="s">
        <v>103</v>
      </c>
      <c r="B18" s="12" t="s">
        <v>13</v>
      </c>
      <c r="C18" s="12" t="s">
        <v>95</v>
      </c>
      <c r="D18" s="29" t="s">
        <v>104</v>
      </c>
      <c r="E18" s="29" t="s">
        <v>6</v>
      </c>
      <c r="F18" s="71"/>
      <c r="G18" s="71"/>
      <c r="H18" s="71"/>
      <c r="I18" s="71"/>
      <c r="J18" s="71"/>
      <c r="K18" s="34" t="s">
        <v>68</v>
      </c>
      <c r="L18" s="70">
        <f>VLOOKUP(E18,'Drop-down'!$B$4:$C$6,2,)</f>
        <v>3</v>
      </c>
      <c r="M18" s="70" t="e">
        <f>VLOOKUP(F18,'Drop-down'!$B$9:$C$14,2,FALSE)</f>
        <v>#N/A</v>
      </c>
      <c r="N18" s="70" t="e">
        <f t="shared" si="0"/>
        <v>#N/A</v>
      </c>
    </row>
    <row r="19" spans="1:14" ht="43.5" outlineLevel="1">
      <c r="A19" s="28" t="s">
        <v>105</v>
      </c>
      <c r="B19" s="12" t="s">
        <v>13</v>
      </c>
      <c r="C19" s="12" t="s">
        <v>95</v>
      </c>
      <c r="D19" s="29" t="s">
        <v>106</v>
      </c>
      <c r="E19" s="29" t="s">
        <v>6</v>
      </c>
      <c r="F19" s="71"/>
      <c r="G19" s="71"/>
      <c r="H19" s="71"/>
      <c r="I19" s="71"/>
      <c r="J19" s="71"/>
      <c r="K19" s="34" t="s">
        <v>68</v>
      </c>
      <c r="L19" s="70">
        <f>VLOOKUP(E19,'Drop-down'!$B$4:$C$6,2,)</f>
        <v>3</v>
      </c>
      <c r="M19" s="70" t="e">
        <f>VLOOKUP(F19,'Drop-down'!$B$9:$C$14,2,FALSE)</f>
        <v>#N/A</v>
      </c>
      <c r="N19" s="70" t="e">
        <f t="shared" si="0"/>
        <v>#N/A</v>
      </c>
    </row>
    <row r="20" spans="1:14" ht="29.1" outlineLevel="1">
      <c r="A20" s="28" t="s">
        <v>107</v>
      </c>
      <c r="B20" s="12" t="s">
        <v>13</v>
      </c>
      <c r="C20" s="12" t="s">
        <v>95</v>
      </c>
      <c r="D20" s="29" t="s">
        <v>108</v>
      </c>
      <c r="E20" s="29" t="s">
        <v>6</v>
      </c>
      <c r="F20" s="71"/>
      <c r="G20" s="71"/>
      <c r="H20" s="71"/>
      <c r="I20" s="71"/>
      <c r="J20" s="71"/>
      <c r="K20" s="34" t="s">
        <v>68</v>
      </c>
      <c r="L20" s="70">
        <f>VLOOKUP(E20,'Drop-down'!$B$4:$C$6,2,)</f>
        <v>3</v>
      </c>
      <c r="M20" s="70" t="e">
        <f>VLOOKUP(F20,'Drop-down'!$B$9:$C$14,2,FALSE)</f>
        <v>#N/A</v>
      </c>
      <c r="N20" s="70" t="e">
        <f t="shared" si="0"/>
        <v>#N/A</v>
      </c>
    </row>
    <row r="21" spans="1:14" ht="43.5" outlineLevel="1">
      <c r="A21" s="28" t="s">
        <v>109</v>
      </c>
      <c r="B21" s="12" t="s">
        <v>13</v>
      </c>
      <c r="C21" s="12" t="s">
        <v>95</v>
      </c>
      <c r="D21" s="29" t="s">
        <v>110</v>
      </c>
      <c r="E21" s="29" t="s">
        <v>6</v>
      </c>
      <c r="F21" s="71"/>
      <c r="G21" s="71"/>
      <c r="H21" s="71"/>
      <c r="I21" s="71"/>
      <c r="J21" s="71"/>
      <c r="K21" s="34" t="s">
        <v>68</v>
      </c>
      <c r="L21" s="70">
        <f>VLOOKUP(E21,'Drop-down'!$B$4:$C$6,2,)</f>
        <v>3</v>
      </c>
      <c r="M21" s="70" t="e">
        <f>VLOOKUP(F21,'Drop-down'!$B$9:$C$14,2,FALSE)</f>
        <v>#N/A</v>
      </c>
      <c r="N21" s="70" t="e">
        <f t="shared" si="0"/>
        <v>#N/A</v>
      </c>
    </row>
    <row r="22" spans="1:14" ht="29.1" outlineLevel="1">
      <c r="A22" s="28" t="s">
        <v>111</v>
      </c>
      <c r="B22" s="12" t="s">
        <v>13</v>
      </c>
      <c r="C22" s="12" t="s">
        <v>95</v>
      </c>
      <c r="D22" s="29" t="s">
        <v>112</v>
      </c>
      <c r="E22" s="29" t="s">
        <v>8</v>
      </c>
      <c r="F22" s="71"/>
      <c r="G22" s="71"/>
      <c r="H22" s="71"/>
      <c r="I22" s="71"/>
      <c r="J22" s="71"/>
      <c r="K22" s="34" t="s">
        <v>68</v>
      </c>
      <c r="L22" s="70">
        <f>VLOOKUP(E22,'Drop-down'!$B$4:$C$6,2,)</f>
        <v>1</v>
      </c>
      <c r="M22" s="70" t="e">
        <f>VLOOKUP(F22,'Drop-down'!$B$9:$C$14,2,FALSE)</f>
        <v>#N/A</v>
      </c>
      <c r="N22" s="70" t="e">
        <f t="shared" si="0"/>
        <v>#N/A</v>
      </c>
    </row>
    <row r="23" spans="1:14" ht="29.1">
      <c r="A23" s="26" t="s">
        <v>113</v>
      </c>
      <c r="B23" s="26" t="s">
        <v>13</v>
      </c>
      <c r="C23" s="26" t="s">
        <v>114</v>
      </c>
      <c r="D23" s="26" t="s">
        <v>115</v>
      </c>
      <c r="E23" s="26" t="s">
        <v>6</v>
      </c>
      <c r="F23" s="71"/>
      <c r="G23" s="71"/>
      <c r="H23" s="71"/>
      <c r="I23" s="71"/>
      <c r="J23" s="71"/>
      <c r="K23" s="34" t="s">
        <v>68</v>
      </c>
      <c r="L23" s="70">
        <f>VLOOKUP(E23,'Drop-down'!$B$4:$C$6,2,)</f>
        <v>3</v>
      </c>
      <c r="M23" s="70" t="e">
        <f>VLOOKUP(F23,'Drop-down'!$B$9:$C$14,2,FALSE)</f>
        <v>#N/A</v>
      </c>
      <c r="N23" s="70" t="e">
        <f t="shared" si="0"/>
        <v>#N/A</v>
      </c>
    </row>
    <row r="24" spans="1:14" ht="60.6" customHeight="1" outlineLevel="1">
      <c r="A24" s="28" t="s">
        <v>116</v>
      </c>
      <c r="B24" s="12" t="s">
        <v>13</v>
      </c>
      <c r="C24" s="12" t="s">
        <v>114</v>
      </c>
      <c r="D24" s="12" t="s">
        <v>117</v>
      </c>
      <c r="E24" s="12" t="s">
        <v>7</v>
      </c>
      <c r="F24" s="71"/>
      <c r="G24" s="71"/>
      <c r="H24" s="71"/>
      <c r="I24" s="71"/>
      <c r="J24" s="71"/>
      <c r="K24" s="34" t="s">
        <v>68</v>
      </c>
      <c r="L24" s="70">
        <f>VLOOKUP(E24,'Drop-down'!$B$4:$C$6,2,)</f>
        <v>2</v>
      </c>
      <c r="M24" s="70" t="e">
        <f>VLOOKUP(F24,'Drop-down'!$B$9:$C$14,2,FALSE)</f>
        <v>#N/A</v>
      </c>
      <c r="N24" s="70" t="e">
        <f t="shared" si="0"/>
        <v>#N/A</v>
      </c>
    </row>
    <row r="25" spans="1:14" ht="29.1" outlineLevel="1">
      <c r="A25" s="28" t="s">
        <v>118</v>
      </c>
      <c r="B25" s="12" t="s">
        <v>13</v>
      </c>
      <c r="C25" s="12" t="s">
        <v>114</v>
      </c>
      <c r="D25" s="29" t="s">
        <v>119</v>
      </c>
      <c r="E25" s="29" t="s">
        <v>6</v>
      </c>
      <c r="F25" s="71"/>
      <c r="G25" s="71"/>
      <c r="H25" s="71"/>
      <c r="I25" s="71"/>
      <c r="J25" s="71"/>
      <c r="K25" s="34" t="s">
        <v>68</v>
      </c>
      <c r="L25" s="70">
        <f>VLOOKUP(E25,'Drop-down'!$B$4:$C$6,2,)</f>
        <v>3</v>
      </c>
      <c r="M25" s="70" t="e">
        <f>VLOOKUP(F25,'Drop-down'!$B$9:$C$14,2,FALSE)</f>
        <v>#N/A</v>
      </c>
      <c r="N25" s="70" t="e">
        <f t="shared" si="0"/>
        <v>#N/A</v>
      </c>
    </row>
    <row r="26" spans="1:14" ht="43.5" outlineLevel="1">
      <c r="A26" s="28" t="s">
        <v>120</v>
      </c>
      <c r="B26" s="12" t="s">
        <v>13</v>
      </c>
      <c r="C26" s="12" t="s">
        <v>114</v>
      </c>
      <c r="D26" s="12" t="s">
        <v>121</v>
      </c>
      <c r="E26" s="12" t="s">
        <v>6</v>
      </c>
      <c r="F26" s="71"/>
      <c r="G26" s="71"/>
      <c r="H26" s="71"/>
      <c r="I26" s="71"/>
      <c r="J26" s="71"/>
      <c r="K26" s="34" t="s">
        <v>68</v>
      </c>
      <c r="L26" s="70">
        <f>VLOOKUP(E26,'Drop-down'!$B$4:$C$6,2,)</f>
        <v>3</v>
      </c>
      <c r="M26" s="70" t="e">
        <f>VLOOKUP(F26,'Drop-down'!$B$9:$C$14,2,FALSE)</f>
        <v>#N/A</v>
      </c>
      <c r="N26" s="70" t="e">
        <f t="shared" si="0"/>
        <v>#N/A</v>
      </c>
    </row>
    <row r="27" spans="1:14" ht="29.1" outlineLevel="1">
      <c r="A27" s="28" t="s">
        <v>122</v>
      </c>
      <c r="B27" s="12" t="s">
        <v>13</v>
      </c>
      <c r="C27" s="12" t="s">
        <v>114</v>
      </c>
      <c r="D27" s="12" t="s">
        <v>123</v>
      </c>
      <c r="E27" s="12" t="s">
        <v>6</v>
      </c>
      <c r="F27" s="71"/>
      <c r="G27" s="71"/>
      <c r="H27" s="71"/>
      <c r="I27" s="71"/>
      <c r="J27" s="71"/>
      <c r="K27" s="34" t="s">
        <v>68</v>
      </c>
      <c r="L27" s="70">
        <f>VLOOKUP(E27,'Drop-down'!$B$4:$C$6,2,)</f>
        <v>3</v>
      </c>
      <c r="M27" s="70" t="e">
        <f>VLOOKUP(F27,'Drop-down'!$B$9:$C$14,2,FALSE)</f>
        <v>#N/A</v>
      </c>
      <c r="N27" s="70" t="e">
        <f t="shared" si="0"/>
        <v>#N/A</v>
      </c>
    </row>
    <row r="28" spans="1:14" ht="78" customHeight="1" outlineLevel="1">
      <c r="A28" s="28" t="s">
        <v>124</v>
      </c>
      <c r="B28" s="12" t="s">
        <v>13</v>
      </c>
      <c r="C28" s="12" t="s">
        <v>72</v>
      </c>
      <c r="D28" s="12" t="s">
        <v>125</v>
      </c>
      <c r="E28" s="12" t="s">
        <v>6</v>
      </c>
      <c r="F28" s="71"/>
      <c r="G28" s="71"/>
      <c r="H28" s="71"/>
      <c r="I28" s="71"/>
      <c r="J28" s="71"/>
      <c r="K28" s="34" t="s">
        <v>68</v>
      </c>
      <c r="L28" s="70">
        <f>VLOOKUP(E28,'Drop-down'!$B$4:$C$6,2,)</f>
        <v>3</v>
      </c>
      <c r="M28" s="70" t="e">
        <f>VLOOKUP(F28,'Drop-down'!$B$9:$C$14,2,FALSE)</f>
        <v>#N/A</v>
      </c>
      <c r="N28" s="70" t="e">
        <f t="shared" si="0"/>
        <v>#N/A</v>
      </c>
    </row>
    <row r="29" spans="1:14" ht="29.1" outlineLevel="1">
      <c r="A29" s="28" t="s">
        <v>126</v>
      </c>
      <c r="B29" s="12" t="s">
        <v>13</v>
      </c>
      <c r="C29" s="12" t="s">
        <v>114</v>
      </c>
      <c r="D29" s="12" t="s">
        <v>127</v>
      </c>
      <c r="E29" s="12" t="s">
        <v>6</v>
      </c>
      <c r="F29" s="71"/>
      <c r="G29" s="71"/>
      <c r="H29" s="71"/>
      <c r="I29" s="71"/>
      <c r="J29" s="71"/>
      <c r="K29" s="34" t="s">
        <v>68</v>
      </c>
      <c r="L29" s="70">
        <f>VLOOKUP(E29,'Drop-down'!$B$4:$C$6,2,)</f>
        <v>3</v>
      </c>
      <c r="M29" s="70" t="e">
        <f>VLOOKUP(F29,'Drop-down'!$B$9:$C$14,2,FALSE)</f>
        <v>#N/A</v>
      </c>
      <c r="N29" s="70" t="e">
        <f t="shared" si="0"/>
        <v>#N/A</v>
      </c>
    </row>
    <row r="30" spans="1:14" ht="43.5" outlineLevel="1">
      <c r="A30" s="28" t="s">
        <v>128</v>
      </c>
      <c r="B30" s="12" t="s">
        <v>13</v>
      </c>
      <c r="C30" s="12" t="s">
        <v>114</v>
      </c>
      <c r="D30" s="29" t="s">
        <v>129</v>
      </c>
      <c r="E30" s="29" t="s">
        <v>6</v>
      </c>
      <c r="F30" s="71"/>
      <c r="G30" s="71"/>
      <c r="H30" s="71"/>
      <c r="I30" s="71"/>
      <c r="J30" s="71"/>
      <c r="K30" s="34" t="s">
        <v>68</v>
      </c>
      <c r="L30" s="70">
        <f>VLOOKUP(E30,'Drop-down'!$B$4:$C$6,2,)</f>
        <v>3</v>
      </c>
      <c r="M30" s="70" t="e">
        <f>VLOOKUP(F30,'Drop-down'!$B$9:$C$14,2,FALSE)</f>
        <v>#N/A</v>
      </c>
      <c r="N30" s="70" t="e">
        <f t="shared" si="0"/>
        <v>#N/A</v>
      </c>
    </row>
    <row r="31" spans="1:14" ht="43.5" outlineLevel="1">
      <c r="A31" s="28" t="s">
        <v>130</v>
      </c>
      <c r="B31" s="12" t="s">
        <v>13</v>
      </c>
      <c r="C31" s="12" t="s">
        <v>114</v>
      </c>
      <c r="D31" s="29" t="s">
        <v>131</v>
      </c>
      <c r="E31" s="29" t="s">
        <v>6</v>
      </c>
      <c r="F31" s="71"/>
      <c r="G31" s="71"/>
      <c r="H31" s="71"/>
      <c r="I31" s="71"/>
      <c r="J31" s="71"/>
      <c r="K31" s="34" t="s">
        <v>68</v>
      </c>
      <c r="L31" s="70">
        <f>VLOOKUP(E31,'Drop-down'!$B$4:$C$6,2,)</f>
        <v>3</v>
      </c>
      <c r="M31" s="70" t="e">
        <f>VLOOKUP(F31,'Drop-down'!$B$9:$C$14,2,FALSE)</f>
        <v>#N/A</v>
      </c>
      <c r="N31" s="70" t="e">
        <f t="shared" si="0"/>
        <v>#N/A</v>
      </c>
    </row>
    <row r="32" spans="1:14" ht="29.1" outlineLevel="1">
      <c r="A32" s="28" t="s">
        <v>132</v>
      </c>
      <c r="B32" s="12" t="s">
        <v>13</v>
      </c>
      <c r="C32" s="12" t="s">
        <v>114</v>
      </c>
      <c r="D32" s="29" t="s">
        <v>133</v>
      </c>
      <c r="E32" s="29" t="s">
        <v>6</v>
      </c>
      <c r="F32" s="71"/>
      <c r="G32" s="71"/>
      <c r="H32" s="71"/>
      <c r="I32" s="71"/>
      <c r="J32" s="71"/>
      <c r="K32" s="34" t="s">
        <v>68</v>
      </c>
      <c r="L32" s="70">
        <f>VLOOKUP(E32,'Drop-down'!$B$4:$C$6,2,)</f>
        <v>3</v>
      </c>
      <c r="M32" s="70" t="e">
        <f>VLOOKUP(F32,'Drop-down'!$B$9:$C$14,2,FALSE)</f>
        <v>#N/A</v>
      </c>
      <c r="N32" s="70" t="e">
        <f t="shared" si="0"/>
        <v>#N/A</v>
      </c>
    </row>
    <row r="33" spans="1:14" ht="43.5" outlineLevel="1">
      <c r="A33" s="28" t="s">
        <v>134</v>
      </c>
      <c r="B33" s="12" t="s">
        <v>13</v>
      </c>
      <c r="C33" s="12" t="s">
        <v>114</v>
      </c>
      <c r="D33" s="29" t="s">
        <v>135</v>
      </c>
      <c r="E33" s="29" t="s">
        <v>6</v>
      </c>
      <c r="F33" s="71"/>
      <c r="G33" s="71"/>
      <c r="H33" s="71"/>
      <c r="I33" s="71"/>
      <c r="J33" s="71"/>
      <c r="K33" s="34" t="s">
        <v>68</v>
      </c>
      <c r="L33" s="70">
        <f>VLOOKUP(E33,'Drop-down'!$B$4:$C$6,2,)</f>
        <v>3</v>
      </c>
      <c r="M33" s="70" t="e">
        <f>VLOOKUP(F33,'Drop-down'!$B$9:$C$14,2,FALSE)</f>
        <v>#N/A</v>
      </c>
      <c r="N33" s="70" t="e">
        <f t="shared" si="0"/>
        <v>#N/A</v>
      </c>
    </row>
    <row r="34" spans="1:14" ht="29.1" outlineLevel="1">
      <c r="A34" s="28" t="s">
        <v>136</v>
      </c>
      <c r="B34" s="12" t="s">
        <v>13</v>
      </c>
      <c r="C34" s="12" t="s">
        <v>114</v>
      </c>
      <c r="D34" s="29" t="s">
        <v>137</v>
      </c>
      <c r="E34" s="29" t="s">
        <v>6</v>
      </c>
      <c r="F34" s="71"/>
      <c r="G34" s="71"/>
      <c r="H34" s="71"/>
      <c r="I34" s="71"/>
      <c r="J34" s="71"/>
      <c r="K34" s="34" t="s">
        <v>68</v>
      </c>
      <c r="L34" s="70">
        <f>VLOOKUP(E34,'Drop-down'!$B$4:$C$6,2,)</f>
        <v>3</v>
      </c>
      <c r="M34" s="70" t="e">
        <f>VLOOKUP(F34,'Drop-down'!$B$9:$C$14,2,FALSE)</f>
        <v>#N/A</v>
      </c>
      <c r="N34" s="70" t="e">
        <f t="shared" si="0"/>
        <v>#N/A</v>
      </c>
    </row>
    <row r="35" spans="1:14" ht="29.1" outlineLevel="1">
      <c r="A35" s="28" t="s">
        <v>138</v>
      </c>
      <c r="B35" s="12" t="s">
        <v>13</v>
      </c>
      <c r="C35" s="12" t="s">
        <v>114</v>
      </c>
      <c r="D35" s="29" t="s">
        <v>139</v>
      </c>
      <c r="E35" s="29" t="s">
        <v>6</v>
      </c>
      <c r="F35" s="71"/>
      <c r="G35" s="71"/>
      <c r="H35" s="71"/>
      <c r="I35" s="71"/>
      <c r="J35" s="71"/>
      <c r="K35" s="34" t="s">
        <v>68</v>
      </c>
      <c r="L35" s="70">
        <f>VLOOKUP(E35,'Drop-down'!$B$4:$C$6,2,)</f>
        <v>3</v>
      </c>
      <c r="M35" s="70" t="e">
        <f>VLOOKUP(F35,'Drop-down'!$B$9:$C$14,2,FALSE)</f>
        <v>#N/A</v>
      </c>
      <c r="N35" s="70" t="e">
        <f t="shared" si="0"/>
        <v>#N/A</v>
      </c>
    </row>
    <row r="36" spans="1:14" ht="29.1">
      <c r="A36" s="26" t="s">
        <v>140</v>
      </c>
      <c r="B36" s="26" t="s">
        <v>13</v>
      </c>
      <c r="C36" s="26" t="s">
        <v>141</v>
      </c>
      <c r="D36" s="26" t="s">
        <v>142</v>
      </c>
      <c r="E36" s="26" t="s">
        <v>6</v>
      </c>
      <c r="F36" s="71"/>
      <c r="G36" s="71"/>
      <c r="H36" s="71"/>
      <c r="I36" s="71"/>
      <c r="J36" s="71"/>
      <c r="K36" s="34" t="s">
        <v>68</v>
      </c>
      <c r="L36" s="70">
        <f>VLOOKUP(E36,'Drop-down'!$B$4:$C$6,2,)</f>
        <v>3</v>
      </c>
      <c r="M36" s="70" t="e">
        <f>VLOOKUP(F36,'Drop-down'!$B$9:$C$14,2,FALSE)</f>
        <v>#N/A</v>
      </c>
      <c r="N36" s="70" t="e">
        <f t="shared" si="0"/>
        <v>#N/A</v>
      </c>
    </row>
    <row r="37" spans="1:14" ht="29.1" outlineLevel="1">
      <c r="A37" s="28" t="s">
        <v>143</v>
      </c>
      <c r="B37" s="12" t="s">
        <v>13</v>
      </c>
      <c r="C37" s="12" t="s">
        <v>141</v>
      </c>
      <c r="D37" s="29" t="s">
        <v>144</v>
      </c>
      <c r="E37" s="29" t="s">
        <v>6</v>
      </c>
      <c r="F37" s="71"/>
      <c r="G37" s="71"/>
      <c r="H37" s="71"/>
      <c r="I37" s="71"/>
      <c r="J37" s="71"/>
      <c r="K37" s="34" t="s">
        <v>68</v>
      </c>
      <c r="L37" s="70">
        <f>VLOOKUP(E37,'Drop-down'!$B$4:$C$6,2,)</f>
        <v>3</v>
      </c>
      <c r="M37" s="70" t="e">
        <f>VLOOKUP(F37,'Drop-down'!$B$9:$C$14,2,FALSE)</f>
        <v>#N/A</v>
      </c>
      <c r="N37" s="70" t="e">
        <f t="shared" si="0"/>
        <v>#N/A</v>
      </c>
    </row>
    <row r="38" spans="1:14" ht="73.5" customHeight="1" outlineLevel="1">
      <c r="A38" s="28" t="s">
        <v>145</v>
      </c>
      <c r="B38" s="12" t="s">
        <v>13</v>
      </c>
      <c r="C38" s="12" t="s">
        <v>141</v>
      </c>
      <c r="D38" s="29" t="s">
        <v>146</v>
      </c>
      <c r="E38" s="29" t="s">
        <v>6</v>
      </c>
      <c r="F38" s="71"/>
      <c r="G38" s="71"/>
      <c r="H38" s="71"/>
      <c r="I38" s="71"/>
      <c r="J38" s="71"/>
      <c r="K38" s="34" t="s">
        <v>68</v>
      </c>
      <c r="L38" s="70">
        <f>VLOOKUP(E38,'Drop-down'!$B$4:$C$6,2,)</f>
        <v>3</v>
      </c>
      <c r="M38" s="70" t="e">
        <f>VLOOKUP(F38,'Drop-down'!$B$9:$C$14,2,FALSE)</f>
        <v>#N/A</v>
      </c>
      <c r="N38" s="70" t="e">
        <f t="shared" si="0"/>
        <v>#N/A</v>
      </c>
    </row>
    <row r="39" spans="1:14" ht="43.5" outlineLevel="1">
      <c r="A39" s="28" t="s">
        <v>147</v>
      </c>
      <c r="B39" s="12" t="s">
        <v>13</v>
      </c>
      <c r="C39" s="12" t="s">
        <v>141</v>
      </c>
      <c r="D39" s="29" t="s">
        <v>148</v>
      </c>
      <c r="E39" s="29" t="s">
        <v>6</v>
      </c>
      <c r="F39" s="71"/>
      <c r="G39" s="71"/>
      <c r="H39" s="71"/>
      <c r="I39" s="71"/>
      <c r="J39" s="71"/>
      <c r="K39" s="34" t="s">
        <v>68</v>
      </c>
      <c r="L39" s="70">
        <f>VLOOKUP(E39,'Drop-down'!$B$4:$C$6,2,)</f>
        <v>3</v>
      </c>
      <c r="M39" s="70" t="e">
        <f>VLOOKUP(F39,'Drop-down'!$B$9:$C$14,2,FALSE)</f>
        <v>#N/A</v>
      </c>
      <c r="N39" s="70" t="e">
        <f t="shared" si="0"/>
        <v>#N/A</v>
      </c>
    </row>
    <row r="40" spans="1:14" ht="43.5" outlineLevel="1">
      <c r="A40" s="28" t="s">
        <v>149</v>
      </c>
      <c r="B40" s="12" t="s">
        <v>13</v>
      </c>
      <c r="C40" s="12" t="s">
        <v>141</v>
      </c>
      <c r="D40" s="12" t="s">
        <v>150</v>
      </c>
      <c r="E40" s="12" t="s">
        <v>6</v>
      </c>
      <c r="F40" s="71"/>
      <c r="G40" s="71"/>
      <c r="H40" s="71"/>
      <c r="I40" s="71"/>
      <c r="J40" s="71"/>
      <c r="K40" s="34" t="s">
        <v>68</v>
      </c>
      <c r="L40" s="70">
        <f>VLOOKUP(E40,'Drop-down'!$B$4:$C$6,2,)</f>
        <v>3</v>
      </c>
      <c r="M40" s="70" t="e">
        <f>VLOOKUP(F40,'Drop-down'!$B$9:$C$14,2,FALSE)</f>
        <v>#N/A</v>
      </c>
      <c r="N40" s="70" t="e">
        <f t="shared" si="0"/>
        <v>#N/A</v>
      </c>
    </row>
    <row r="41" spans="1:14" ht="29.1" outlineLevel="1">
      <c r="A41" s="28" t="s">
        <v>151</v>
      </c>
      <c r="B41" s="12" t="s">
        <v>13</v>
      </c>
      <c r="C41" s="12" t="s">
        <v>141</v>
      </c>
      <c r="D41" s="12" t="s">
        <v>152</v>
      </c>
      <c r="E41" s="12" t="s">
        <v>6</v>
      </c>
      <c r="F41" s="71"/>
      <c r="G41" s="71"/>
      <c r="H41" s="71"/>
      <c r="I41" s="71"/>
      <c r="J41" s="71"/>
      <c r="K41" s="34" t="s">
        <v>68</v>
      </c>
      <c r="L41" s="70">
        <f>VLOOKUP(E41,'Drop-down'!$B$4:$C$6,2,)</f>
        <v>3</v>
      </c>
      <c r="M41" s="70" t="e">
        <f>VLOOKUP(F41,'Drop-down'!$B$9:$C$14,2,FALSE)</f>
        <v>#N/A</v>
      </c>
      <c r="N41" s="70" t="e">
        <f t="shared" si="0"/>
        <v>#N/A</v>
      </c>
    </row>
    <row r="42" spans="1:14" ht="29.1" outlineLevel="1">
      <c r="A42" s="28" t="s">
        <v>153</v>
      </c>
      <c r="B42" s="12" t="s">
        <v>13</v>
      </c>
      <c r="C42" s="12" t="s">
        <v>141</v>
      </c>
      <c r="D42" s="12" t="s">
        <v>154</v>
      </c>
      <c r="E42" s="12" t="s">
        <v>6</v>
      </c>
      <c r="F42" s="71"/>
      <c r="G42" s="71"/>
      <c r="H42" s="71"/>
      <c r="I42" s="71"/>
      <c r="J42" s="71"/>
      <c r="K42" s="34" t="s">
        <v>68</v>
      </c>
      <c r="L42" s="70">
        <f>VLOOKUP(E42,'Drop-down'!$B$4:$C$6,2,)</f>
        <v>3</v>
      </c>
      <c r="M42" s="70" t="e">
        <f>VLOOKUP(F42,'Drop-down'!$B$9:$C$14,2,FALSE)</f>
        <v>#N/A</v>
      </c>
      <c r="N42" s="70" t="e">
        <f t="shared" si="0"/>
        <v>#N/A</v>
      </c>
    </row>
    <row r="43" spans="1:14" ht="57.95" outlineLevel="1">
      <c r="A43" s="28" t="s">
        <v>155</v>
      </c>
      <c r="B43" s="12" t="s">
        <v>13</v>
      </c>
      <c r="C43" s="12" t="s">
        <v>141</v>
      </c>
      <c r="D43" s="12" t="s">
        <v>156</v>
      </c>
      <c r="E43" s="12" t="s">
        <v>8</v>
      </c>
      <c r="F43" s="71"/>
      <c r="G43" s="71"/>
      <c r="H43" s="71"/>
      <c r="I43" s="71"/>
      <c r="J43" s="71"/>
      <c r="K43" s="34" t="s">
        <v>68</v>
      </c>
      <c r="L43" s="70">
        <f>VLOOKUP(E43,'Drop-down'!$B$4:$C$6,2,)</f>
        <v>1</v>
      </c>
      <c r="M43" s="70" t="e">
        <f>VLOOKUP(F43,'Drop-down'!$B$9:$C$14,2,FALSE)</f>
        <v>#N/A</v>
      </c>
      <c r="N43" s="70" t="e">
        <f t="shared" si="0"/>
        <v>#N/A</v>
      </c>
    </row>
    <row r="44" spans="1:14" ht="29.1" outlineLevel="1">
      <c r="A44" s="28" t="s">
        <v>157</v>
      </c>
      <c r="B44" s="12" t="s">
        <v>13</v>
      </c>
      <c r="C44" s="12" t="s">
        <v>141</v>
      </c>
      <c r="D44" s="31" t="s">
        <v>158</v>
      </c>
      <c r="E44" s="31" t="s">
        <v>6</v>
      </c>
      <c r="F44" s="71"/>
      <c r="G44" s="71"/>
      <c r="H44" s="71"/>
      <c r="I44" s="71"/>
      <c r="J44" s="71"/>
      <c r="K44" s="34" t="s">
        <v>68</v>
      </c>
      <c r="L44" s="70">
        <f>VLOOKUP(E44,'Drop-down'!$B$4:$C$6,2,)</f>
        <v>3</v>
      </c>
      <c r="M44" s="70" t="e">
        <f>VLOOKUP(F44,'Drop-down'!$B$9:$C$14,2,FALSE)</f>
        <v>#N/A</v>
      </c>
      <c r="N44" s="70" t="e">
        <f t="shared" si="0"/>
        <v>#N/A</v>
      </c>
    </row>
    <row r="45" spans="1:14" ht="29.1">
      <c r="A45" s="26" t="s">
        <v>159</v>
      </c>
      <c r="B45" s="26" t="s">
        <v>13</v>
      </c>
      <c r="C45" s="26" t="s">
        <v>160</v>
      </c>
      <c r="D45" s="26" t="s">
        <v>161</v>
      </c>
      <c r="E45" s="26" t="s">
        <v>6</v>
      </c>
      <c r="F45" s="71"/>
      <c r="G45" s="71"/>
      <c r="H45" s="71"/>
      <c r="I45" s="71"/>
      <c r="J45" s="71"/>
      <c r="K45" s="34" t="s">
        <v>68</v>
      </c>
      <c r="L45" s="70">
        <f>VLOOKUP(E45,'Drop-down'!$B$4:$C$6,2,)</f>
        <v>3</v>
      </c>
      <c r="M45" s="70" t="e">
        <f>VLOOKUP(F45,'Drop-down'!$B$9:$C$14,2,FALSE)</f>
        <v>#N/A</v>
      </c>
      <c r="N45" s="70" t="e">
        <f t="shared" si="0"/>
        <v>#N/A</v>
      </c>
    </row>
    <row r="46" spans="1:14" ht="29.1" outlineLevel="1">
      <c r="A46" s="28" t="s">
        <v>162</v>
      </c>
      <c r="B46" s="12" t="s">
        <v>13</v>
      </c>
      <c r="C46" s="12" t="s">
        <v>160</v>
      </c>
      <c r="D46" s="29" t="s">
        <v>163</v>
      </c>
      <c r="E46" s="29" t="s">
        <v>6</v>
      </c>
      <c r="F46" s="71"/>
      <c r="G46" s="71"/>
      <c r="H46" s="71"/>
      <c r="I46" s="71"/>
      <c r="J46" s="71"/>
      <c r="K46" s="34" t="s">
        <v>68</v>
      </c>
      <c r="L46" s="70">
        <f>VLOOKUP(E46,'Drop-down'!$B$4:$C$6,2,)</f>
        <v>3</v>
      </c>
      <c r="M46" s="70" t="e">
        <f>VLOOKUP(F46,'Drop-down'!$B$9:$C$14,2,FALSE)</f>
        <v>#N/A</v>
      </c>
      <c r="N46" s="70" t="e">
        <f t="shared" si="0"/>
        <v>#N/A</v>
      </c>
    </row>
    <row r="47" spans="1:14" ht="72.599999999999994" outlineLevel="1">
      <c r="A47" s="28" t="s">
        <v>164</v>
      </c>
      <c r="B47" s="12" t="s">
        <v>13</v>
      </c>
      <c r="C47" s="12" t="s">
        <v>160</v>
      </c>
      <c r="D47" s="29" t="s">
        <v>165</v>
      </c>
      <c r="E47" s="29" t="s">
        <v>6</v>
      </c>
      <c r="F47" s="71"/>
      <c r="G47" s="71"/>
      <c r="H47" s="71"/>
      <c r="I47" s="71"/>
      <c r="J47" s="71"/>
      <c r="K47" s="34" t="s">
        <v>68</v>
      </c>
      <c r="L47" s="70">
        <f>VLOOKUP(E47,'Drop-down'!$B$4:$C$6,2,)</f>
        <v>3</v>
      </c>
      <c r="M47" s="70" t="e">
        <f>VLOOKUP(F47,'Drop-down'!$B$9:$C$14,2,FALSE)</f>
        <v>#N/A</v>
      </c>
      <c r="N47" s="70" t="e">
        <f t="shared" si="0"/>
        <v>#N/A</v>
      </c>
    </row>
    <row r="48" spans="1:14" ht="29.1" outlineLevel="1">
      <c r="A48" s="28" t="s">
        <v>166</v>
      </c>
      <c r="B48" s="12" t="s">
        <v>13</v>
      </c>
      <c r="C48" s="12" t="s">
        <v>160</v>
      </c>
      <c r="D48" s="29" t="s">
        <v>167</v>
      </c>
      <c r="E48" s="29" t="s">
        <v>6</v>
      </c>
      <c r="F48" s="71"/>
      <c r="G48" s="71"/>
      <c r="H48" s="71"/>
      <c r="I48" s="71"/>
      <c r="J48" s="71"/>
      <c r="K48" s="34" t="s">
        <v>68</v>
      </c>
      <c r="L48" s="70">
        <f>VLOOKUP(E48,'Drop-down'!$B$4:$C$6,2,)</f>
        <v>3</v>
      </c>
      <c r="M48" s="70" t="e">
        <f>VLOOKUP(F48,'Drop-down'!$B$9:$C$14,2,FALSE)</f>
        <v>#N/A</v>
      </c>
      <c r="N48" s="70" t="e">
        <f t="shared" si="0"/>
        <v>#N/A</v>
      </c>
    </row>
    <row r="49" spans="1:14" ht="43.5" outlineLevel="1">
      <c r="A49" s="28" t="s">
        <v>168</v>
      </c>
      <c r="B49" s="12" t="s">
        <v>13</v>
      </c>
      <c r="C49" s="12" t="s">
        <v>160</v>
      </c>
      <c r="D49" s="29" t="s">
        <v>169</v>
      </c>
      <c r="E49" s="29" t="s">
        <v>6</v>
      </c>
      <c r="F49" s="71"/>
      <c r="G49" s="71"/>
      <c r="H49" s="71"/>
      <c r="I49" s="71"/>
      <c r="J49" s="71"/>
      <c r="K49" s="34" t="s">
        <v>68</v>
      </c>
      <c r="L49" s="70">
        <f>VLOOKUP(E49,'Drop-down'!$B$4:$C$6,2,)</f>
        <v>3</v>
      </c>
      <c r="M49" s="70" t="e">
        <f>VLOOKUP(F49,'Drop-down'!$B$9:$C$14,2,FALSE)</f>
        <v>#N/A</v>
      </c>
      <c r="N49" s="70" t="e">
        <f t="shared" si="0"/>
        <v>#N/A</v>
      </c>
    </row>
    <row r="50" spans="1:14" ht="43.5" outlineLevel="1">
      <c r="A50" s="28" t="s">
        <v>170</v>
      </c>
      <c r="B50" s="12" t="s">
        <v>13</v>
      </c>
      <c r="C50" s="12" t="s">
        <v>160</v>
      </c>
      <c r="D50" s="29" t="s">
        <v>171</v>
      </c>
      <c r="E50" s="29" t="s">
        <v>6</v>
      </c>
      <c r="F50" s="71"/>
      <c r="G50" s="71"/>
      <c r="H50" s="71"/>
      <c r="I50" s="71"/>
      <c r="J50" s="71"/>
      <c r="K50" s="34" t="s">
        <v>68</v>
      </c>
      <c r="L50" s="70">
        <f>VLOOKUP(E50,'Drop-down'!$B$4:$C$6,2,)</f>
        <v>3</v>
      </c>
      <c r="M50" s="70" t="e">
        <f>VLOOKUP(F50,'Drop-down'!$B$9:$C$14,2,FALSE)</f>
        <v>#N/A</v>
      </c>
      <c r="N50" s="70" t="e">
        <f t="shared" si="0"/>
        <v>#N/A</v>
      </c>
    </row>
    <row r="51" spans="1:14" ht="43.5" outlineLevel="1">
      <c r="A51" s="28" t="s">
        <v>172</v>
      </c>
      <c r="B51" s="12" t="s">
        <v>13</v>
      </c>
      <c r="C51" s="12" t="s">
        <v>160</v>
      </c>
      <c r="D51" s="29" t="s">
        <v>173</v>
      </c>
      <c r="E51" s="29" t="s">
        <v>6</v>
      </c>
      <c r="F51" s="71"/>
      <c r="G51" s="71"/>
      <c r="H51" s="71"/>
      <c r="I51" s="71"/>
      <c r="J51" s="71"/>
      <c r="K51" s="34" t="s">
        <v>68</v>
      </c>
      <c r="L51" s="70">
        <f>VLOOKUP(E51,'Drop-down'!$B$4:$C$6,2,)</f>
        <v>3</v>
      </c>
      <c r="M51" s="70" t="e">
        <f>VLOOKUP(F51,'Drop-down'!$B$9:$C$14,2,FALSE)</f>
        <v>#N/A</v>
      </c>
      <c r="N51" s="70" t="e">
        <f t="shared" si="0"/>
        <v>#N/A</v>
      </c>
    </row>
    <row r="52" spans="1:14" ht="29.1" outlineLevel="1">
      <c r="A52" s="28" t="s">
        <v>174</v>
      </c>
      <c r="B52" s="12" t="s">
        <v>13</v>
      </c>
      <c r="C52" s="12" t="s">
        <v>160</v>
      </c>
      <c r="D52" s="29" t="s">
        <v>175</v>
      </c>
      <c r="E52" s="29" t="s">
        <v>6</v>
      </c>
      <c r="F52" s="71"/>
      <c r="G52" s="71"/>
      <c r="H52" s="71"/>
      <c r="I52" s="71"/>
      <c r="J52" s="71"/>
      <c r="K52" s="34" t="s">
        <v>68</v>
      </c>
      <c r="L52" s="70">
        <f>VLOOKUP(E52,'Drop-down'!$B$4:$C$6,2,)</f>
        <v>3</v>
      </c>
      <c r="M52" s="70" t="e">
        <f>VLOOKUP(F52,'Drop-down'!$B$9:$C$14,2,FALSE)</f>
        <v>#N/A</v>
      </c>
      <c r="N52" s="70" t="e">
        <f t="shared" si="0"/>
        <v>#N/A</v>
      </c>
    </row>
    <row r="53" spans="1:14" ht="57.95" outlineLevel="1">
      <c r="A53" s="28" t="s">
        <v>176</v>
      </c>
      <c r="B53" s="12" t="s">
        <v>13</v>
      </c>
      <c r="C53" s="12" t="s">
        <v>160</v>
      </c>
      <c r="D53" s="32" t="s">
        <v>177</v>
      </c>
      <c r="E53" s="32" t="s">
        <v>6</v>
      </c>
      <c r="F53" s="71"/>
      <c r="G53" s="71"/>
      <c r="H53" s="71"/>
      <c r="I53" s="71"/>
      <c r="J53" s="71"/>
      <c r="K53" s="34" t="s">
        <v>68</v>
      </c>
      <c r="L53" s="70">
        <f>VLOOKUP(E53,'Drop-down'!$B$4:$C$6,2,)</f>
        <v>3</v>
      </c>
      <c r="M53" s="70" t="e">
        <f>VLOOKUP(F53,'Drop-down'!$B$9:$C$14,2,FALSE)</f>
        <v>#N/A</v>
      </c>
      <c r="N53" s="70" t="e">
        <f t="shared" si="0"/>
        <v>#N/A</v>
      </c>
    </row>
    <row r="54" spans="1:14" ht="29.1" outlineLevel="1">
      <c r="A54" s="28" t="s">
        <v>178</v>
      </c>
      <c r="B54" s="12" t="s">
        <v>13</v>
      </c>
      <c r="C54" s="12" t="s">
        <v>160</v>
      </c>
      <c r="D54" s="32" t="s">
        <v>179</v>
      </c>
      <c r="E54" s="32" t="s">
        <v>6</v>
      </c>
      <c r="F54" s="71"/>
      <c r="G54" s="71"/>
      <c r="H54" s="71"/>
      <c r="I54" s="71"/>
      <c r="J54" s="71"/>
      <c r="K54" s="34" t="s">
        <v>68</v>
      </c>
      <c r="L54" s="70">
        <f>VLOOKUP(E54,'Drop-down'!$B$4:$C$6,2,)</f>
        <v>3</v>
      </c>
      <c r="M54" s="70" t="e">
        <f>VLOOKUP(F54,'Drop-down'!$B$9:$C$14,2,FALSE)</f>
        <v>#N/A</v>
      </c>
      <c r="N54" s="70" t="e">
        <f t="shared" si="0"/>
        <v>#N/A</v>
      </c>
    </row>
    <row r="55" spans="1:14" ht="57.95" outlineLevel="1">
      <c r="A55" s="28" t="s">
        <v>180</v>
      </c>
      <c r="B55" s="12" t="s">
        <v>13</v>
      </c>
      <c r="C55" s="12" t="s">
        <v>160</v>
      </c>
      <c r="D55" s="29" t="s">
        <v>181</v>
      </c>
      <c r="E55" s="29" t="s">
        <v>6</v>
      </c>
      <c r="F55" s="71"/>
      <c r="G55" s="71"/>
      <c r="H55" s="71"/>
      <c r="I55" s="71"/>
      <c r="J55" s="71"/>
      <c r="K55" s="34" t="s">
        <v>68</v>
      </c>
      <c r="L55" s="70">
        <f>VLOOKUP(E55,'Drop-down'!$B$4:$C$6,2,)</f>
        <v>3</v>
      </c>
      <c r="M55" s="70" t="e">
        <f>VLOOKUP(F55,'Drop-down'!$B$9:$C$14,2,FALSE)</f>
        <v>#N/A</v>
      </c>
      <c r="N55" s="70" t="e">
        <f t="shared" si="0"/>
        <v>#N/A</v>
      </c>
    </row>
    <row r="56" spans="1:14" ht="43.5" outlineLevel="1">
      <c r="A56" s="28" t="s">
        <v>182</v>
      </c>
      <c r="B56" s="12" t="s">
        <v>13</v>
      </c>
      <c r="C56" s="12" t="s">
        <v>160</v>
      </c>
      <c r="D56" s="29" t="s">
        <v>183</v>
      </c>
      <c r="E56" s="29" t="s">
        <v>6</v>
      </c>
      <c r="F56" s="71"/>
      <c r="G56" s="71"/>
      <c r="H56" s="71"/>
      <c r="I56" s="71"/>
      <c r="J56" s="71"/>
      <c r="K56" s="34" t="s">
        <v>68</v>
      </c>
      <c r="L56" s="70">
        <f>VLOOKUP(E56,'Drop-down'!$B$4:$C$6,2,)</f>
        <v>3</v>
      </c>
      <c r="M56" s="70" t="e">
        <f>VLOOKUP(F56,'Drop-down'!$B$9:$C$14,2,FALSE)</f>
        <v>#N/A</v>
      </c>
      <c r="N56" s="70" t="e">
        <f t="shared" si="0"/>
        <v>#N/A</v>
      </c>
    </row>
    <row r="57" spans="1:14" ht="29.1" outlineLevel="1">
      <c r="A57" s="28" t="s">
        <v>184</v>
      </c>
      <c r="B57" s="12" t="s">
        <v>13</v>
      </c>
      <c r="C57" s="12" t="s">
        <v>160</v>
      </c>
      <c r="D57" s="29" t="s">
        <v>185</v>
      </c>
      <c r="E57" s="29" t="s">
        <v>8</v>
      </c>
      <c r="F57" s="71"/>
      <c r="G57" s="71"/>
      <c r="H57" s="71"/>
      <c r="I57" s="71"/>
      <c r="J57" s="71"/>
      <c r="K57" s="34" t="s">
        <v>68</v>
      </c>
      <c r="L57" s="70">
        <f>VLOOKUP(E57,'Drop-down'!$B$4:$C$6,2,)</f>
        <v>1</v>
      </c>
      <c r="M57" s="70" t="e">
        <f>VLOOKUP(F57,'Drop-down'!$B$9:$C$14,2,FALSE)</f>
        <v>#N/A</v>
      </c>
      <c r="N57" s="70" t="e">
        <f t="shared" si="0"/>
        <v>#N/A</v>
      </c>
    </row>
    <row r="58" spans="1:14" ht="57.95">
      <c r="A58" s="26" t="s">
        <v>186</v>
      </c>
      <c r="B58" s="26" t="s">
        <v>13</v>
      </c>
      <c r="C58" s="26" t="s">
        <v>187</v>
      </c>
      <c r="D58" s="26" t="s">
        <v>188</v>
      </c>
      <c r="E58" s="26" t="s">
        <v>6</v>
      </c>
      <c r="F58" s="71"/>
      <c r="G58" s="71"/>
      <c r="H58" s="71"/>
      <c r="I58" s="71"/>
      <c r="J58" s="71"/>
      <c r="K58" s="34" t="s">
        <v>68</v>
      </c>
      <c r="L58" s="70">
        <f>VLOOKUP(E58,'Drop-down'!$B$4:$C$6,2,)</f>
        <v>3</v>
      </c>
      <c r="M58" s="70" t="e">
        <f>VLOOKUP(F58,'Drop-down'!$B$9:$C$14,2,FALSE)</f>
        <v>#N/A</v>
      </c>
      <c r="N58" s="70" t="e">
        <f t="shared" si="0"/>
        <v>#N/A</v>
      </c>
    </row>
    <row r="59" spans="1:14" ht="29.1" outlineLevel="1">
      <c r="A59" s="28" t="s">
        <v>189</v>
      </c>
      <c r="B59" s="12" t="s">
        <v>13</v>
      </c>
      <c r="C59" s="12" t="s">
        <v>187</v>
      </c>
      <c r="D59" s="23" t="s">
        <v>190</v>
      </c>
      <c r="E59" s="23" t="s">
        <v>6</v>
      </c>
      <c r="F59" s="71"/>
      <c r="G59" s="71"/>
      <c r="H59" s="71"/>
      <c r="I59" s="71"/>
      <c r="J59" s="71"/>
      <c r="K59" s="34" t="s">
        <v>68</v>
      </c>
      <c r="L59" s="70">
        <f>VLOOKUP(E59,'Drop-down'!$B$4:$C$6,2,)</f>
        <v>3</v>
      </c>
      <c r="M59" s="70" t="e">
        <f>VLOOKUP(F59,'Drop-down'!$B$9:$C$14,2,FALSE)</f>
        <v>#N/A</v>
      </c>
      <c r="N59" s="70" t="e">
        <f t="shared" si="0"/>
        <v>#N/A</v>
      </c>
    </row>
    <row r="60" spans="1:14" ht="29.1" outlineLevel="1">
      <c r="A60" s="28" t="s">
        <v>191</v>
      </c>
      <c r="B60" s="12" t="s">
        <v>13</v>
      </c>
      <c r="C60" s="12" t="s">
        <v>187</v>
      </c>
      <c r="D60" s="23" t="s">
        <v>192</v>
      </c>
      <c r="E60" s="23" t="s">
        <v>6</v>
      </c>
      <c r="F60" s="71"/>
      <c r="G60" s="71"/>
      <c r="H60" s="71"/>
      <c r="I60" s="71"/>
      <c r="J60" s="71"/>
      <c r="K60" s="34" t="s">
        <v>68</v>
      </c>
      <c r="L60" s="70">
        <f>VLOOKUP(E60,'Drop-down'!$B$4:$C$6,2,)</f>
        <v>3</v>
      </c>
      <c r="M60" s="70" t="e">
        <f>VLOOKUP(F60,'Drop-down'!$B$9:$C$14,2,FALSE)</f>
        <v>#N/A</v>
      </c>
      <c r="N60" s="70" t="e">
        <f t="shared" si="0"/>
        <v>#N/A</v>
      </c>
    </row>
    <row r="61" spans="1:14" ht="29.1" outlineLevel="1">
      <c r="A61" s="28" t="s">
        <v>193</v>
      </c>
      <c r="B61" s="12" t="s">
        <v>13</v>
      </c>
      <c r="C61" s="23" t="s">
        <v>187</v>
      </c>
      <c r="D61" s="23" t="s">
        <v>194</v>
      </c>
      <c r="E61" s="23" t="s">
        <v>6</v>
      </c>
      <c r="F61" s="71"/>
      <c r="G61" s="71"/>
      <c r="H61" s="71"/>
      <c r="I61" s="71"/>
      <c r="J61" s="71"/>
      <c r="K61" s="34" t="s">
        <v>68</v>
      </c>
      <c r="L61" s="70">
        <f>VLOOKUP(E61,'Drop-down'!$B$4:$C$6,2,)</f>
        <v>3</v>
      </c>
      <c r="M61" s="70" t="e">
        <f>VLOOKUP(F61,'Drop-down'!$B$9:$C$14,2,FALSE)</f>
        <v>#N/A</v>
      </c>
      <c r="N61" s="70" t="e">
        <f t="shared" si="0"/>
        <v>#N/A</v>
      </c>
    </row>
    <row r="62" spans="1:14" ht="43.5" outlineLevel="1">
      <c r="A62" s="28" t="s">
        <v>195</v>
      </c>
      <c r="B62" s="12" t="s">
        <v>13</v>
      </c>
      <c r="C62" s="23" t="s">
        <v>187</v>
      </c>
      <c r="D62" s="23" t="s">
        <v>196</v>
      </c>
      <c r="E62" s="23" t="s">
        <v>6</v>
      </c>
      <c r="F62" s="71"/>
      <c r="G62" s="71"/>
      <c r="H62" s="71"/>
      <c r="I62" s="71"/>
      <c r="J62" s="71"/>
      <c r="K62" s="34" t="s">
        <v>68</v>
      </c>
      <c r="L62" s="70">
        <f>VLOOKUP(E62,'Drop-down'!$B$4:$C$6,2,)</f>
        <v>3</v>
      </c>
      <c r="M62" s="70" t="e">
        <f>VLOOKUP(F62,'Drop-down'!$B$9:$C$14,2,FALSE)</f>
        <v>#N/A</v>
      </c>
      <c r="N62" s="70" t="e">
        <f t="shared" si="0"/>
        <v>#N/A</v>
      </c>
    </row>
    <row r="63" spans="1:14" ht="43.5" outlineLevel="1">
      <c r="A63" s="28" t="s">
        <v>197</v>
      </c>
      <c r="B63" s="12" t="s">
        <v>13</v>
      </c>
      <c r="C63" s="23" t="s">
        <v>187</v>
      </c>
      <c r="D63" s="23" t="s">
        <v>198</v>
      </c>
      <c r="E63" s="23" t="s">
        <v>6</v>
      </c>
      <c r="F63" s="71"/>
      <c r="G63" s="71"/>
      <c r="H63" s="71"/>
      <c r="I63" s="71"/>
      <c r="J63" s="71"/>
      <c r="K63" s="34" t="s">
        <v>68</v>
      </c>
      <c r="L63" s="70">
        <f>VLOOKUP(E63,'Drop-down'!$B$4:$C$6,2,)</f>
        <v>3</v>
      </c>
      <c r="M63" s="70" t="e">
        <f>VLOOKUP(F63,'Drop-down'!$B$9:$C$14,2,FALSE)</f>
        <v>#N/A</v>
      </c>
      <c r="N63" s="70" t="e">
        <f t="shared" si="0"/>
        <v>#N/A</v>
      </c>
    </row>
    <row r="64" spans="1:14" ht="29.1" outlineLevel="1">
      <c r="A64" s="28" t="s">
        <v>199</v>
      </c>
      <c r="B64" s="12" t="s">
        <v>13</v>
      </c>
      <c r="C64" s="23" t="s">
        <v>187</v>
      </c>
      <c r="D64" s="23" t="s">
        <v>200</v>
      </c>
      <c r="E64" s="23" t="s">
        <v>6</v>
      </c>
      <c r="F64" s="71"/>
      <c r="G64" s="71"/>
      <c r="H64" s="71"/>
      <c r="I64" s="71"/>
      <c r="J64" s="71"/>
      <c r="K64" s="34" t="s">
        <v>68</v>
      </c>
      <c r="L64" s="70">
        <f>VLOOKUP(E64,'Drop-down'!$B$4:$C$6,2,)</f>
        <v>3</v>
      </c>
      <c r="M64" s="70" t="e">
        <f>VLOOKUP(F64,'Drop-down'!$B$9:$C$14,2,FALSE)</f>
        <v>#N/A</v>
      </c>
      <c r="N64" s="70" t="e">
        <f t="shared" si="0"/>
        <v>#N/A</v>
      </c>
    </row>
    <row r="65" spans="1:14" ht="152.1" customHeight="1" outlineLevel="1">
      <c r="A65" s="28" t="s">
        <v>201</v>
      </c>
      <c r="B65" s="12" t="s">
        <v>13</v>
      </c>
      <c r="C65" s="23" t="s">
        <v>187</v>
      </c>
      <c r="D65" s="23" t="s">
        <v>202</v>
      </c>
      <c r="E65" s="23" t="s">
        <v>6</v>
      </c>
      <c r="F65" s="71"/>
      <c r="G65" s="71"/>
      <c r="H65" s="71"/>
      <c r="I65" s="71"/>
      <c r="J65" s="71"/>
      <c r="K65" s="34" t="s">
        <v>68</v>
      </c>
      <c r="L65" s="70">
        <f>VLOOKUP(E65,'Drop-down'!$B$4:$C$6,2,)</f>
        <v>3</v>
      </c>
      <c r="M65" s="70" t="e">
        <f>VLOOKUP(F65,'Drop-down'!$B$9:$C$14,2,FALSE)</f>
        <v>#N/A</v>
      </c>
      <c r="N65" s="70" t="e">
        <f t="shared" si="0"/>
        <v>#N/A</v>
      </c>
    </row>
    <row r="66" spans="1:14" ht="43.5" outlineLevel="1">
      <c r="A66" s="28" t="s">
        <v>203</v>
      </c>
      <c r="B66" s="12" t="s">
        <v>13</v>
      </c>
      <c r="C66" s="23" t="s">
        <v>187</v>
      </c>
      <c r="D66" s="23" t="s">
        <v>204</v>
      </c>
      <c r="E66" s="23" t="s">
        <v>6</v>
      </c>
      <c r="F66" s="71"/>
      <c r="G66" s="71"/>
      <c r="H66" s="71"/>
      <c r="I66" s="71"/>
      <c r="J66" s="71"/>
      <c r="K66" s="34" t="s">
        <v>68</v>
      </c>
      <c r="L66" s="70">
        <f>VLOOKUP(E66,'Drop-down'!$B$4:$C$6,2,)</f>
        <v>3</v>
      </c>
      <c r="M66" s="70" t="e">
        <f>VLOOKUP(F66,'Drop-down'!$B$9:$C$14,2,FALSE)</f>
        <v>#N/A</v>
      </c>
      <c r="N66" s="70" t="e">
        <f t="shared" si="0"/>
        <v>#N/A</v>
      </c>
    </row>
    <row r="67" spans="1:14" ht="29.1" outlineLevel="1">
      <c r="A67" s="28" t="s">
        <v>205</v>
      </c>
      <c r="B67" s="12" t="s">
        <v>13</v>
      </c>
      <c r="C67" s="23" t="s">
        <v>187</v>
      </c>
      <c r="D67" s="23" t="s">
        <v>206</v>
      </c>
      <c r="E67" s="23" t="s">
        <v>6</v>
      </c>
      <c r="F67" s="71"/>
      <c r="G67" s="71"/>
      <c r="H67" s="71"/>
      <c r="I67" s="71"/>
      <c r="J67" s="71"/>
      <c r="K67" s="34" t="s">
        <v>68</v>
      </c>
      <c r="L67" s="70">
        <f>VLOOKUP(E67,'Drop-down'!$B$4:$C$6,2,)</f>
        <v>3</v>
      </c>
      <c r="M67" s="70" t="e">
        <f>VLOOKUP(F67,'Drop-down'!$B$9:$C$14,2,FALSE)</f>
        <v>#N/A</v>
      </c>
      <c r="N67" s="70" t="e">
        <f t="shared" si="0"/>
        <v>#N/A</v>
      </c>
    </row>
    <row r="68" spans="1:14" ht="29.1">
      <c r="A68" s="26" t="s">
        <v>207</v>
      </c>
      <c r="B68" s="26" t="s">
        <v>13</v>
      </c>
      <c r="C68" s="26" t="s">
        <v>208</v>
      </c>
      <c r="D68" s="26" t="s">
        <v>209</v>
      </c>
      <c r="E68" s="26" t="s">
        <v>6</v>
      </c>
      <c r="F68" s="71"/>
      <c r="G68" s="71"/>
      <c r="H68" s="71"/>
      <c r="I68" s="71"/>
      <c r="J68" s="71"/>
      <c r="K68" s="34" t="s">
        <v>68</v>
      </c>
      <c r="L68" s="70">
        <f>VLOOKUP(E68,'Drop-down'!$B$4:$C$6,2,)</f>
        <v>3</v>
      </c>
      <c r="M68" s="70" t="e">
        <f>VLOOKUP(F68,'Drop-down'!$B$9:$C$14,2,FALSE)</f>
        <v>#N/A</v>
      </c>
      <c r="N68" s="70" t="e">
        <f t="shared" ref="N68:N112" si="1">M68*L68</f>
        <v>#N/A</v>
      </c>
    </row>
    <row r="69" spans="1:14" ht="72.599999999999994" outlineLevel="1">
      <c r="A69" s="28" t="s">
        <v>210</v>
      </c>
      <c r="B69" s="12" t="s">
        <v>13</v>
      </c>
      <c r="C69" s="33" t="s">
        <v>208</v>
      </c>
      <c r="D69" s="23" t="s">
        <v>211</v>
      </c>
      <c r="E69" s="23" t="s">
        <v>7</v>
      </c>
      <c r="F69" s="71"/>
      <c r="G69" s="71"/>
      <c r="H69" s="71"/>
      <c r="I69" s="71"/>
      <c r="J69" s="71"/>
      <c r="K69" s="34" t="s">
        <v>68</v>
      </c>
      <c r="L69" s="70">
        <f>VLOOKUP(E69,'Drop-down'!$B$4:$C$6,2,)</f>
        <v>2</v>
      </c>
      <c r="M69" s="70" t="e">
        <f>VLOOKUP(F69,'Drop-down'!$B$9:$C$14,2,FALSE)</f>
        <v>#N/A</v>
      </c>
      <c r="N69" s="70" t="e">
        <f t="shared" si="1"/>
        <v>#N/A</v>
      </c>
    </row>
    <row r="70" spans="1:14" ht="29.1" outlineLevel="1">
      <c r="A70" s="28" t="s">
        <v>212</v>
      </c>
      <c r="B70" s="12" t="s">
        <v>13</v>
      </c>
      <c r="C70" s="33" t="s">
        <v>208</v>
      </c>
      <c r="D70" s="23" t="s">
        <v>213</v>
      </c>
      <c r="E70" s="23" t="s">
        <v>8</v>
      </c>
      <c r="F70" s="71"/>
      <c r="G70" s="71"/>
      <c r="H70" s="71"/>
      <c r="I70" s="71"/>
      <c r="J70" s="71"/>
      <c r="K70" s="34" t="s">
        <v>68</v>
      </c>
      <c r="L70" s="70">
        <f>VLOOKUP(E70,'Drop-down'!$B$4:$C$6,2,)</f>
        <v>1</v>
      </c>
      <c r="M70" s="70" t="e">
        <f>VLOOKUP(F70,'Drop-down'!$B$9:$C$14,2,FALSE)</f>
        <v>#N/A</v>
      </c>
      <c r="N70" s="70" t="e">
        <f t="shared" si="1"/>
        <v>#N/A</v>
      </c>
    </row>
    <row r="71" spans="1:14" ht="43.5" outlineLevel="1">
      <c r="A71" s="28" t="s">
        <v>214</v>
      </c>
      <c r="B71" s="12" t="s">
        <v>13</v>
      </c>
      <c r="C71" s="33" t="s">
        <v>208</v>
      </c>
      <c r="D71" s="23" t="s">
        <v>215</v>
      </c>
      <c r="E71" s="23" t="s">
        <v>6</v>
      </c>
      <c r="F71" s="71"/>
      <c r="G71" s="71"/>
      <c r="H71" s="71"/>
      <c r="I71" s="71"/>
      <c r="J71" s="71"/>
      <c r="K71" s="34" t="s">
        <v>68</v>
      </c>
      <c r="L71" s="70">
        <f>VLOOKUP(E71,'Drop-down'!$B$4:$C$6,2,)</f>
        <v>3</v>
      </c>
      <c r="M71" s="70" t="e">
        <f>VLOOKUP(F71,'Drop-down'!$B$9:$C$14,2,FALSE)</f>
        <v>#N/A</v>
      </c>
      <c r="N71" s="70" t="e">
        <f t="shared" si="1"/>
        <v>#N/A</v>
      </c>
    </row>
    <row r="72" spans="1:14" ht="57.95" outlineLevel="1">
      <c r="A72" s="28" t="s">
        <v>216</v>
      </c>
      <c r="B72" s="12" t="s">
        <v>13</v>
      </c>
      <c r="C72" s="33" t="s">
        <v>208</v>
      </c>
      <c r="D72" s="23" t="s">
        <v>217</v>
      </c>
      <c r="E72" s="23" t="s">
        <v>6</v>
      </c>
      <c r="F72" s="71"/>
      <c r="G72" s="71"/>
      <c r="H72" s="71"/>
      <c r="I72" s="71"/>
      <c r="J72" s="71"/>
      <c r="K72" s="34" t="s">
        <v>68</v>
      </c>
      <c r="L72" s="70">
        <f>VLOOKUP(E72,'Drop-down'!$B$4:$C$6,2,)</f>
        <v>3</v>
      </c>
      <c r="M72" s="70" t="e">
        <f>VLOOKUP(F72,'Drop-down'!$B$9:$C$14,2,FALSE)</f>
        <v>#N/A</v>
      </c>
      <c r="N72" s="70" t="e">
        <f t="shared" si="1"/>
        <v>#N/A</v>
      </c>
    </row>
    <row r="73" spans="1:14" ht="29.1" outlineLevel="1">
      <c r="A73" s="28" t="s">
        <v>218</v>
      </c>
      <c r="B73" s="12" t="s">
        <v>13</v>
      </c>
      <c r="C73" s="33" t="s">
        <v>208</v>
      </c>
      <c r="D73" s="23" t="s">
        <v>219</v>
      </c>
      <c r="E73" s="23" t="s">
        <v>7</v>
      </c>
      <c r="F73" s="71"/>
      <c r="G73" s="71"/>
      <c r="H73" s="71"/>
      <c r="I73" s="71"/>
      <c r="J73" s="71"/>
      <c r="K73" s="34" t="s">
        <v>68</v>
      </c>
      <c r="L73" s="70">
        <f>VLOOKUP(E73,'Drop-down'!$B$4:$C$6,2,)</f>
        <v>2</v>
      </c>
      <c r="M73" s="70" t="e">
        <f>VLOOKUP(F73,'Drop-down'!$B$9:$C$14,2,FALSE)</f>
        <v>#N/A</v>
      </c>
      <c r="N73" s="70" t="e">
        <f t="shared" si="1"/>
        <v>#N/A</v>
      </c>
    </row>
    <row r="74" spans="1:14" ht="57.95" outlineLevel="1">
      <c r="A74" s="28" t="s">
        <v>220</v>
      </c>
      <c r="B74" s="12" t="s">
        <v>13</v>
      </c>
      <c r="C74" s="33" t="s">
        <v>208</v>
      </c>
      <c r="D74" s="23" t="s">
        <v>221</v>
      </c>
      <c r="E74" s="23" t="s">
        <v>6</v>
      </c>
      <c r="F74" s="71"/>
      <c r="G74" s="71"/>
      <c r="H74" s="71"/>
      <c r="I74" s="71"/>
      <c r="J74" s="71"/>
      <c r="K74" s="34" t="s">
        <v>68</v>
      </c>
      <c r="L74" s="70">
        <f>VLOOKUP(E74,'Drop-down'!$B$4:$C$6,2,)</f>
        <v>3</v>
      </c>
      <c r="M74" s="70" t="e">
        <f>VLOOKUP(F74,'Drop-down'!$B$9:$C$14,2,FALSE)</f>
        <v>#N/A</v>
      </c>
      <c r="N74" s="70" t="e">
        <f t="shared" si="1"/>
        <v>#N/A</v>
      </c>
    </row>
    <row r="75" spans="1:14" ht="41.1" customHeight="1" outlineLevel="1">
      <c r="A75" s="28" t="s">
        <v>222</v>
      </c>
      <c r="B75" s="12" t="s">
        <v>13</v>
      </c>
      <c r="C75" s="33" t="s">
        <v>208</v>
      </c>
      <c r="D75" s="23" t="s">
        <v>223</v>
      </c>
      <c r="E75" s="23" t="s">
        <v>7</v>
      </c>
      <c r="F75" s="71"/>
      <c r="G75" s="71"/>
      <c r="H75" s="71"/>
      <c r="I75" s="71"/>
      <c r="J75" s="71"/>
      <c r="K75" s="34" t="s">
        <v>68</v>
      </c>
      <c r="L75" s="70">
        <f>VLOOKUP(E75,'Drop-down'!$B$4:$C$6,2,)</f>
        <v>2</v>
      </c>
      <c r="M75" s="70" t="e">
        <f>VLOOKUP(F75,'Drop-down'!$B$9:$C$14,2,FALSE)</f>
        <v>#N/A</v>
      </c>
      <c r="N75" s="70" t="e">
        <f t="shared" si="1"/>
        <v>#N/A</v>
      </c>
    </row>
    <row r="76" spans="1:14" ht="29.1" outlineLevel="1">
      <c r="A76" s="28" t="s">
        <v>224</v>
      </c>
      <c r="B76" s="12" t="s">
        <v>13</v>
      </c>
      <c r="C76" s="33" t="s">
        <v>208</v>
      </c>
      <c r="D76" s="23" t="s">
        <v>225</v>
      </c>
      <c r="E76" s="23" t="s">
        <v>6</v>
      </c>
      <c r="F76" s="71"/>
      <c r="G76" s="71"/>
      <c r="H76" s="71"/>
      <c r="I76" s="71"/>
      <c r="J76" s="71"/>
      <c r="K76" s="34" t="s">
        <v>68</v>
      </c>
      <c r="L76" s="70">
        <f>VLOOKUP(E76,'Drop-down'!$B$4:$C$6,2,)</f>
        <v>3</v>
      </c>
      <c r="M76" s="70" t="e">
        <f>VLOOKUP(F76,'Drop-down'!$B$9:$C$14,2,FALSE)</f>
        <v>#N/A</v>
      </c>
      <c r="N76" s="70" t="e">
        <f t="shared" si="1"/>
        <v>#N/A</v>
      </c>
    </row>
    <row r="77" spans="1:14" ht="29.1" outlineLevel="1">
      <c r="A77" s="28" t="s">
        <v>226</v>
      </c>
      <c r="B77" s="12" t="s">
        <v>13</v>
      </c>
      <c r="C77" s="33" t="s">
        <v>208</v>
      </c>
      <c r="D77" s="23" t="s">
        <v>227</v>
      </c>
      <c r="E77" s="23" t="s">
        <v>6</v>
      </c>
      <c r="F77" s="71"/>
      <c r="G77" s="71"/>
      <c r="H77" s="71"/>
      <c r="I77" s="71"/>
      <c r="J77" s="71"/>
      <c r="K77" s="34" t="s">
        <v>68</v>
      </c>
      <c r="L77" s="70">
        <f>VLOOKUP(E77,'Drop-down'!$B$4:$C$6,2,)</f>
        <v>3</v>
      </c>
      <c r="M77" s="70" t="e">
        <f>VLOOKUP(F77,'Drop-down'!$B$9:$C$14,2,FALSE)</f>
        <v>#N/A</v>
      </c>
      <c r="N77" s="70" t="e">
        <f t="shared" si="1"/>
        <v>#N/A</v>
      </c>
    </row>
    <row r="78" spans="1:14" ht="43.5" outlineLevel="1">
      <c r="A78" s="28" t="s">
        <v>228</v>
      </c>
      <c r="B78" s="12" t="s">
        <v>13</v>
      </c>
      <c r="C78" s="33" t="s">
        <v>208</v>
      </c>
      <c r="D78" s="23" t="s">
        <v>229</v>
      </c>
      <c r="E78" s="23" t="s">
        <v>6</v>
      </c>
      <c r="F78" s="71"/>
      <c r="G78" s="71"/>
      <c r="H78" s="71"/>
      <c r="I78" s="71"/>
      <c r="J78" s="71"/>
      <c r="K78" s="34" t="s">
        <v>68</v>
      </c>
      <c r="L78" s="70">
        <f>VLOOKUP(E78,'Drop-down'!$B$4:$C$6,2,)</f>
        <v>3</v>
      </c>
      <c r="M78" s="70" t="e">
        <f>VLOOKUP(F78,'Drop-down'!$B$9:$C$14,2,FALSE)</f>
        <v>#N/A</v>
      </c>
      <c r="N78" s="70" t="e">
        <f t="shared" si="1"/>
        <v>#N/A</v>
      </c>
    </row>
    <row r="79" spans="1:14" ht="29.1" outlineLevel="1">
      <c r="A79" s="28" t="s">
        <v>230</v>
      </c>
      <c r="B79" s="12" t="s">
        <v>13</v>
      </c>
      <c r="C79" s="33" t="s">
        <v>208</v>
      </c>
      <c r="D79" s="23" t="s">
        <v>231</v>
      </c>
      <c r="E79" s="23" t="s">
        <v>7</v>
      </c>
      <c r="F79" s="71"/>
      <c r="G79" s="71"/>
      <c r="H79" s="71"/>
      <c r="I79" s="71"/>
      <c r="J79" s="71"/>
      <c r="K79" s="34" t="s">
        <v>68</v>
      </c>
      <c r="L79" s="70">
        <f>VLOOKUP(E79,'Drop-down'!$B$4:$C$6,2,)</f>
        <v>2</v>
      </c>
      <c r="M79" s="70" t="e">
        <f>VLOOKUP(F79,'Drop-down'!$B$9:$C$14,2,FALSE)</f>
        <v>#N/A</v>
      </c>
      <c r="N79" s="70" t="e">
        <f t="shared" si="1"/>
        <v>#N/A</v>
      </c>
    </row>
    <row r="80" spans="1:14">
      <c r="A80" s="26" t="s">
        <v>232</v>
      </c>
      <c r="B80" s="26" t="s">
        <v>13</v>
      </c>
      <c r="C80" s="26" t="s">
        <v>233</v>
      </c>
      <c r="D80" s="26" t="s">
        <v>234</v>
      </c>
      <c r="E80" s="26" t="s">
        <v>6</v>
      </c>
      <c r="F80" s="71"/>
      <c r="G80" s="71"/>
      <c r="H80" s="71"/>
      <c r="I80" s="71"/>
      <c r="J80" s="71"/>
      <c r="K80" s="34" t="s">
        <v>68</v>
      </c>
      <c r="L80" s="70">
        <f>VLOOKUP(E80,'Drop-down'!$B$4:$C$6,2,)</f>
        <v>3</v>
      </c>
      <c r="M80" s="70" t="e">
        <f>VLOOKUP(F80,'Drop-down'!$B$9:$C$14,2,FALSE)</f>
        <v>#N/A</v>
      </c>
      <c r="N80" s="70" t="e">
        <f t="shared" si="1"/>
        <v>#N/A</v>
      </c>
    </row>
    <row r="81" spans="1:14" outlineLevel="1">
      <c r="A81" s="28" t="s">
        <v>235</v>
      </c>
      <c r="B81" s="12" t="s">
        <v>13</v>
      </c>
      <c r="C81" s="33" t="s">
        <v>233</v>
      </c>
      <c r="D81" s="23" t="s">
        <v>236</v>
      </c>
      <c r="E81" s="23" t="s">
        <v>6</v>
      </c>
      <c r="F81" s="71"/>
      <c r="G81" s="71"/>
      <c r="H81" s="71"/>
      <c r="I81" s="71"/>
      <c r="J81" s="71"/>
      <c r="K81" s="34" t="s">
        <v>68</v>
      </c>
      <c r="L81" s="70">
        <f>VLOOKUP(E81,'Drop-down'!$B$4:$C$6,2,)</f>
        <v>3</v>
      </c>
      <c r="M81" s="70" t="e">
        <f>VLOOKUP(F81,'Drop-down'!$B$9:$C$14,2,FALSE)</f>
        <v>#N/A</v>
      </c>
      <c r="N81" s="70" t="e">
        <f t="shared" si="1"/>
        <v>#N/A</v>
      </c>
    </row>
    <row r="82" spans="1:14" ht="29.1" outlineLevel="1">
      <c r="A82" s="28" t="s">
        <v>237</v>
      </c>
      <c r="B82" s="12" t="s">
        <v>13</v>
      </c>
      <c r="C82" s="33" t="s">
        <v>233</v>
      </c>
      <c r="D82" s="23" t="s">
        <v>238</v>
      </c>
      <c r="E82" s="23" t="s">
        <v>6</v>
      </c>
      <c r="F82" s="71"/>
      <c r="G82" s="71"/>
      <c r="H82" s="71"/>
      <c r="I82" s="71"/>
      <c r="J82" s="71"/>
      <c r="K82" s="34" t="s">
        <v>68</v>
      </c>
      <c r="L82" s="70">
        <f>VLOOKUP(E82,'Drop-down'!$B$4:$C$6,2,)</f>
        <v>3</v>
      </c>
      <c r="M82" s="70" t="e">
        <f>VLOOKUP(F82,'Drop-down'!$B$9:$C$14,2,FALSE)</f>
        <v>#N/A</v>
      </c>
      <c r="N82" s="70" t="e">
        <f t="shared" si="1"/>
        <v>#N/A</v>
      </c>
    </row>
    <row r="83" spans="1:14" outlineLevel="1">
      <c r="A83" s="28" t="s">
        <v>239</v>
      </c>
      <c r="B83" s="12" t="s">
        <v>13</v>
      </c>
      <c r="C83" s="33" t="s">
        <v>233</v>
      </c>
      <c r="D83" s="23" t="s">
        <v>240</v>
      </c>
      <c r="E83" s="23" t="s">
        <v>6</v>
      </c>
      <c r="F83" s="71"/>
      <c r="G83" s="71"/>
      <c r="H83" s="71"/>
      <c r="I83" s="71"/>
      <c r="J83" s="71"/>
      <c r="K83" s="34" t="s">
        <v>68</v>
      </c>
      <c r="L83" s="70">
        <f>VLOOKUP(E83,'Drop-down'!$B$4:$C$6,2,)</f>
        <v>3</v>
      </c>
      <c r="M83" s="70" t="e">
        <f>VLOOKUP(F83,'Drop-down'!$B$9:$C$14,2,FALSE)</f>
        <v>#N/A</v>
      </c>
      <c r="N83" s="70" t="e">
        <f t="shared" si="1"/>
        <v>#N/A</v>
      </c>
    </row>
    <row r="84" spans="1:14" ht="29.1">
      <c r="A84" s="26" t="s">
        <v>241</v>
      </c>
      <c r="B84" s="26" t="s">
        <v>13</v>
      </c>
      <c r="C84" s="26" t="s">
        <v>242</v>
      </c>
      <c r="D84" s="26" t="s">
        <v>243</v>
      </c>
      <c r="E84" s="26" t="s">
        <v>6</v>
      </c>
      <c r="F84" s="71"/>
      <c r="G84" s="71"/>
      <c r="H84" s="71"/>
      <c r="I84" s="71"/>
      <c r="J84" s="71"/>
      <c r="K84" s="34" t="s">
        <v>68</v>
      </c>
      <c r="L84" s="70">
        <f>VLOOKUP(E84,'Drop-down'!$B$4:$C$6,2,)</f>
        <v>3</v>
      </c>
      <c r="M84" s="70" t="e">
        <f>VLOOKUP(F84,'Drop-down'!$B$9:$C$14,2,FALSE)</f>
        <v>#N/A</v>
      </c>
      <c r="N84" s="70" t="e">
        <f t="shared" si="1"/>
        <v>#N/A</v>
      </c>
    </row>
    <row r="85" spans="1:14" ht="29.1" outlineLevel="1">
      <c r="A85" s="28" t="s">
        <v>244</v>
      </c>
      <c r="B85" s="12" t="s">
        <v>13</v>
      </c>
      <c r="C85" s="23" t="s">
        <v>242</v>
      </c>
      <c r="D85" s="23" t="s">
        <v>245</v>
      </c>
      <c r="E85" s="23" t="s">
        <v>6</v>
      </c>
      <c r="F85" s="71"/>
      <c r="G85" s="71"/>
      <c r="H85" s="71"/>
      <c r="I85" s="71"/>
      <c r="J85" s="71"/>
      <c r="K85" s="34" t="s">
        <v>68</v>
      </c>
      <c r="L85" s="70">
        <f>VLOOKUP(E85,'Drop-down'!$B$4:$C$6,2,)</f>
        <v>3</v>
      </c>
      <c r="M85" s="70" t="e">
        <f>VLOOKUP(F85,'Drop-down'!$B$9:$C$14,2,FALSE)</f>
        <v>#N/A</v>
      </c>
      <c r="N85" s="70" t="e">
        <f t="shared" si="1"/>
        <v>#N/A</v>
      </c>
    </row>
    <row r="86" spans="1:14" ht="56.45" customHeight="1" outlineLevel="1">
      <c r="A86" s="28" t="s">
        <v>246</v>
      </c>
      <c r="B86" s="12" t="s">
        <v>13</v>
      </c>
      <c r="C86" s="23" t="s">
        <v>242</v>
      </c>
      <c r="D86" s="23" t="s">
        <v>247</v>
      </c>
      <c r="E86" s="23" t="s">
        <v>6</v>
      </c>
      <c r="F86" s="71"/>
      <c r="G86" s="71"/>
      <c r="H86" s="71"/>
      <c r="I86" s="71"/>
      <c r="J86" s="71"/>
      <c r="K86" s="34" t="s">
        <v>68</v>
      </c>
      <c r="L86" s="70">
        <f>VLOOKUP(E86,'Drop-down'!$B$4:$C$6,2,)</f>
        <v>3</v>
      </c>
      <c r="M86" s="70" t="e">
        <f>VLOOKUP(F86,'Drop-down'!$B$9:$C$14,2,FALSE)</f>
        <v>#N/A</v>
      </c>
      <c r="N86" s="70" t="e">
        <f t="shared" si="1"/>
        <v>#N/A</v>
      </c>
    </row>
    <row r="87" spans="1:14" ht="43.5">
      <c r="A87" s="26" t="s">
        <v>248</v>
      </c>
      <c r="B87" s="26" t="s">
        <v>13</v>
      </c>
      <c r="C87" s="26" t="s">
        <v>249</v>
      </c>
      <c r="D87" s="26" t="s">
        <v>250</v>
      </c>
      <c r="E87" s="26" t="s">
        <v>6</v>
      </c>
      <c r="F87" s="71"/>
      <c r="G87" s="71"/>
      <c r="H87" s="71"/>
      <c r="I87" s="71"/>
      <c r="J87" s="71"/>
      <c r="K87" s="34" t="s">
        <v>68</v>
      </c>
      <c r="L87" s="70">
        <f>VLOOKUP(E87,'Drop-down'!$B$4:$C$6,2,)</f>
        <v>3</v>
      </c>
      <c r="M87" s="70" t="e">
        <f>VLOOKUP(F87,'Drop-down'!$B$9:$C$14,2,FALSE)</f>
        <v>#N/A</v>
      </c>
      <c r="N87" s="70" t="e">
        <f t="shared" si="1"/>
        <v>#N/A</v>
      </c>
    </row>
    <row r="88" spans="1:14" ht="29.1" outlineLevel="1">
      <c r="A88" s="28" t="s">
        <v>251</v>
      </c>
      <c r="B88" s="12" t="s">
        <v>13</v>
      </c>
      <c r="C88" s="23" t="s">
        <v>249</v>
      </c>
      <c r="D88" s="23" t="s">
        <v>252</v>
      </c>
      <c r="E88" s="23" t="s">
        <v>6</v>
      </c>
      <c r="F88" s="71"/>
      <c r="G88" s="71"/>
      <c r="H88" s="71"/>
      <c r="I88" s="71"/>
      <c r="J88" s="71"/>
      <c r="K88" s="34" t="s">
        <v>68</v>
      </c>
      <c r="L88" s="70">
        <f>VLOOKUP(E88,'Drop-down'!$B$4:$C$6,2,)</f>
        <v>3</v>
      </c>
      <c r="M88" s="70" t="e">
        <f>VLOOKUP(F88,'Drop-down'!$B$9:$C$14,2,FALSE)</f>
        <v>#N/A</v>
      </c>
      <c r="N88" s="70" t="e">
        <f t="shared" si="1"/>
        <v>#N/A</v>
      </c>
    </row>
    <row r="89" spans="1:14" ht="43.5" outlineLevel="1">
      <c r="A89" s="28" t="s">
        <v>253</v>
      </c>
      <c r="B89" s="12" t="s">
        <v>13</v>
      </c>
      <c r="C89" s="23" t="s">
        <v>249</v>
      </c>
      <c r="D89" s="23" t="s">
        <v>254</v>
      </c>
      <c r="E89" s="23" t="s">
        <v>6</v>
      </c>
      <c r="F89" s="71"/>
      <c r="G89" s="71"/>
      <c r="H89" s="71"/>
      <c r="I89" s="71"/>
      <c r="J89" s="71"/>
      <c r="K89" s="34" t="s">
        <v>68</v>
      </c>
      <c r="L89" s="70">
        <f>VLOOKUP(E89,'Drop-down'!$B$4:$C$6,2,)</f>
        <v>3</v>
      </c>
      <c r="M89" s="70" t="e">
        <f>VLOOKUP(F89,'Drop-down'!$B$9:$C$14,2,FALSE)</f>
        <v>#N/A</v>
      </c>
      <c r="N89" s="70" t="e">
        <f t="shared" si="1"/>
        <v>#N/A</v>
      </c>
    </row>
    <row r="90" spans="1:14" ht="29.1" outlineLevel="1">
      <c r="A90" s="28" t="s">
        <v>255</v>
      </c>
      <c r="B90" s="12" t="s">
        <v>13</v>
      </c>
      <c r="C90" s="23" t="s">
        <v>249</v>
      </c>
      <c r="D90" s="23" t="s">
        <v>256</v>
      </c>
      <c r="E90" s="23" t="s">
        <v>6</v>
      </c>
      <c r="F90" s="71"/>
      <c r="G90" s="71"/>
      <c r="H90" s="71"/>
      <c r="I90" s="71"/>
      <c r="J90" s="71"/>
      <c r="K90" s="34" t="s">
        <v>68</v>
      </c>
      <c r="L90" s="70">
        <f>VLOOKUP(E90,'Drop-down'!$B$4:$C$6,2,)</f>
        <v>3</v>
      </c>
      <c r="M90" s="70" t="e">
        <f>VLOOKUP(F90,'Drop-down'!$B$9:$C$14,2,FALSE)</f>
        <v>#N/A</v>
      </c>
      <c r="N90" s="70" t="e">
        <f t="shared" si="1"/>
        <v>#N/A</v>
      </c>
    </row>
    <row r="91" spans="1:14" ht="72.599999999999994" outlineLevel="1">
      <c r="A91" s="28" t="s">
        <v>257</v>
      </c>
      <c r="B91" s="12" t="s">
        <v>13</v>
      </c>
      <c r="C91" s="23" t="s">
        <v>249</v>
      </c>
      <c r="D91" s="23" t="s">
        <v>258</v>
      </c>
      <c r="E91" s="23" t="s">
        <v>6</v>
      </c>
      <c r="F91" s="71"/>
      <c r="G91" s="71"/>
      <c r="H91" s="71"/>
      <c r="I91" s="71"/>
      <c r="J91" s="71"/>
      <c r="K91" s="34" t="s">
        <v>68</v>
      </c>
      <c r="L91" s="70">
        <f>VLOOKUP(E91,'Drop-down'!$B$4:$C$6,2,)</f>
        <v>3</v>
      </c>
      <c r="M91" s="70" t="e">
        <f>VLOOKUP(F91,'Drop-down'!$B$9:$C$14,2,FALSE)</f>
        <v>#N/A</v>
      </c>
      <c r="N91" s="70" t="e">
        <f t="shared" si="1"/>
        <v>#N/A</v>
      </c>
    </row>
    <row r="92" spans="1:14" ht="29.1" outlineLevel="1">
      <c r="A92" s="28" t="s">
        <v>259</v>
      </c>
      <c r="B92" s="12" t="s">
        <v>13</v>
      </c>
      <c r="C92" s="23" t="s">
        <v>249</v>
      </c>
      <c r="D92" s="23" t="s">
        <v>260</v>
      </c>
      <c r="E92" s="23" t="s">
        <v>7</v>
      </c>
      <c r="F92" s="71"/>
      <c r="G92" s="71"/>
      <c r="H92" s="71"/>
      <c r="I92" s="71"/>
      <c r="J92" s="71"/>
      <c r="K92" s="34" t="s">
        <v>68</v>
      </c>
      <c r="L92" s="70">
        <f>VLOOKUP(E92,'Drop-down'!$B$4:$C$6,2,)</f>
        <v>2</v>
      </c>
      <c r="M92" s="70" t="e">
        <f>VLOOKUP(F92,'Drop-down'!$B$9:$C$14,2,FALSE)</f>
        <v>#N/A</v>
      </c>
      <c r="N92" s="70" t="e">
        <f t="shared" si="1"/>
        <v>#N/A</v>
      </c>
    </row>
    <row r="93" spans="1:14" ht="29.1" outlineLevel="1">
      <c r="A93" s="28" t="s">
        <v>261</v>
      </c>
      <c r="B93" s="12" t="s">
        <v>13</v>
      </c>
      <c r="C93" s="23" t="s">
        <v>249</v>
      </c>
      <c r="D93" s="23" t="s">
        <v>262</v>
      </c>
      <c r="E93" s="23" t="s">
        <v>7</v>
      </c>
      <c r="F93" s="71"/>
      <c r="G93" s="71"/>
      <c r="H93" s="71"/>
      <c r="I93" s="71"/>
      <c r="J93" s="71"/>
      <c r="K93" s="34" t="s">
        <v>68</v>
      </c>
      <c r="L93" s="70">
        <f>VLOOKUP(E93,'Drop-down'!$B$4:$C$6,2,)</f>
        <v>2</v>
      </c>
      <c r="M93" s="70" t="e">
        <f>VLOOKUP(F93,'Drop-down'!$B$9:$C$14,2,FALSE)</f>
        <v>#N/A</v>
      </c>
      <c r="N93" s="70" t="e">
        <f t="shared" si="1"/>
        <v>#N/A</v>
      </c>
    </row>
    <row r="94" spans="1:14" ht="43.5" outlineLevel="1">
      <c r="A94" s="28" t="s">
        <v>263</v>
      </c>
      <c r="B94" s="12" t="s">
        <v>13</v>
      </c>
      <c r="C94" s="23" t="s">
        <v>249</v>
      </c>
      <c r="D94" s="23" t="s">
        <v>264</v>
      </c>
      <c r="E94" s="23" t="s">
        <v>6</v>
      </c>
      <c r="F94" s="71"/>
      <c r="G94" s="71"/>
      <c r="H94" s="71"/>
      <c r="I94" s="71"/>
      <c r="J94" s="71"/>
      <c r="K94" s="34" t="s">
        <v>68</v>
      </c>
      <c r="L94" s="70">
        <f>VLOOKUP(E94,'Drop-down'!$B$4:$C$6,2,)</f>
        <v>3</v>
      </c>
      <c r="M94" s="70" t="e">
        <f>VLOOKUP(F94,'Drop-down'!$B$9:$C$14,2,FALSE)</f>
        <v>#N/A</v>
      </c>
      <c r="N94" s="70" t="e">
        <f t="shared" si="1"/>
        <v>#N/A</v>
      </c>
    </row>
    <row r="95" spans="1:14" ht="57.95">
      <c r="A95" s="26" t="s">
        <v>265</v>
      </c>
      <c r="B95" s="26" t="s">
        <v>13</v>
      </c>
      <c r="C95" s="26" t="s">
        <v>266</v>
      </c>
      <c r="D95" s="26" t="s">
        <v>267</v>
      </c>
      <c r="E95" s="26" t="s">
        <v>7</v>
      </c>
      <c r="F95" s="71"/>
      <c r="G95" s="71"/>
      <c r="H95" s="71"/>
      <c r="I95" s="71"/>
      <c r="J95" s="71"/>
      <c r="K95" s="34" t="s">
        <v>68</v>
      </c>
      <c r="L95" s="70">
        <f>VLOOKUP(E95,'Drop-down'!$B$4:$C$6,2,)</f>
        <v>2</v>
      </c>
      <c r="M95" s="70" t="e">
        <f>VLOOKUP(F95,'Drop-down'!$B$9:$C$14,2,FALSE)</f>
        <v>#N/A</v>
      </c>
      <c r="N95" s="70" t="e">
        <f t="shared" si="1"/>
        <v>#N/A</v>
      </c>
    </row>
    <row r="96" spans="1:14" ht="43.5" outlineLevel="1">
      <c r="A96" s="28" t="s">
        <v>268</v>
      </c>
      <c r="B96" s="12" t="s">
        <v>13</v>
      </c>
      <c r="C96" s="23" t="s">
        <v>266</v>
      </c>
      <c r="D96" s="23" t="s">
        <v>269</v>
      </c>
      <c r="E96" s="23" t="s">
        <v>7</v>
      </c>
      <c r="F96" s="71"/>
      <c r="G96" s="71"/>
      <c r="H96" s="71"/>
      <c r="I96" s="71"/>
      <c r="J96" s="71"/>
      <c r="K96" s="34" t="s">
        <v>68</v>
      </c>
      <c r="L96" s="70">
        <f>VLOOKUP(E96,'Drop-down'!$B$4:$C$6,2,)</f>
        <v>2</v>
      </c>
      <c r="M96" s="70" t="e">
        <f>VLOOKUP(F96,'Drop-down'!$B$9:$C$14,2,FALSE)</f>
        <v>#N/A</v>
      </c>
      <c r="N96" s="70" t="e">
        <f t="shared" si="1"/>
        <v>#N/A</v>
      </c>
    </row>
    <row r="97" spans="1:14" ht="29.1" outlineLevel="1">
      <c r="A97" s="28" t="s">
        <v>270</v>
      </c>
      <c r="B97" s="12" t="s">
        <v>13</v>
      </c>
      <c r="C97" s="23" t="s">
        <v>266</v>
      </c>
      <c r="D97" s="23" t="s">
        <v>271</v>
      </c>
      <c r="E97" s="23" t="s">
        <v>6</v>
      </c>
      <c r="F97" s="71"/>
      <c r="G97" s="71"/>
      <c r="H97" s="71"/>
      <c r="I97" s="71"/>
      <c r="J97" s="71"/>
      <c r="K97" s="34" t="s">
        <v>68</v>
      </c>
      <c r="L97" s="70">
        <f>VLOOKUP(E97,'Drop-down'!$B$4:$C$6,2,)</f>
        <v>3</v>
      </c>
      <c r="M97" s="70" t="e">
        <f>VLOOKUP(F97,'Drop-down'!$B$9:$C$14,2,FALSE)</f>
        <v>#N/A</v>
      </c>
      <c r="N97" s="70" t="e">
        <f t="shared" si="1"/>
        <v>#N/A</v>
      </c>
    </row>
    <row r="98" spans="1:14" ht="43.5" outlineLevel="1">
      <c r="A98" s="28" t="s">
        <v>272</v>
      </c>
      <c r="B98" s="12" t="s">
        <v>13</v>
      </c>
      <c r="C98" s="23" t="s">
        <v>266</v>
      </c>
      <c r="D98" s="23" t="s">
        <v>273</v>
      </c>
      <c r="E98" s="23" t="s">
        <v>6</v>
      </c>
      <c r="F98" s="71"/>
      <c r="G98" s="71"/>
      <c r="H98" s="71"/>
      <c r="I98" s="71"/>
      <c r="J98" s="71"/>
      <c r="K98" s="34" t="s">
        <v>68</v>
      </c>
      <c r="L98" s="70">
        <f>VLOOKUP(E98,'Drop-down'!$B$4:$C$6,2,)</f>
        <v>3</v>
      </c>
      <c r="M98" s="70" t="e">
        <f>VLOOKUP(F98,'Drop-down'!$B$9:$C$14,2,FALSE)</f>
        <v>#N/A</v>
      </c>
      <c r="N98" s="70" t="e">
        <f t="shared" si="1"/>
        <v>#N/A</v>
      </c>
    </row>
    <row r="99" spans="1:14" ht="43.5" outlineLevel="1">
      <c r="A99" s="28" t="s">
        <v>274</v>
      </c>
      <c r="B99" s="12" t="s">
        <v>13</v>
      </c>
      <c r="C99" s="23" t="s">
        <v>266</v>
      </c>
      <c r="D99" s="23" t="s">
        <v>275</v>
      </c>
      <c r="E99" s="23" t="s">
        <v>6</v>
      </c>
      <c r="F99" s="71"/>
      <c r="G99" s="71"/>
      <c r="H99" s="71"/>
      <c r="I99" s="71"/>
      <c r="J99" s="71"/>
      <c r="K99" s="34" t="s">
        <v>68</v>
      </c>
      <c r="L99" s="70">
        <f>VLOOKUP(E99,'Drop-down'!$B$4:$C$6,2,)</f>
        <v>3</v>
      </c>
      <c r="M99" s="70" t="e">
        <f>VLOOKUP(F99,'Drop-down'!$B$9:$C$14,2,FALSE)</f>
        <v>#N/A</v>
      </c>
      <c r="N99" s="70" t="e">
        <f t="shared" si="1"/>
        <v>#N/A</v>
      </c>
    </row>
    <row r="100" spans="1:14" ht="29.1" outlineLevel="1">
      <c r="A100" s="28" t="s">
        <v>276</v>
      </c>
      <c r="B100" s="12" t="s">
        <v>13</v>
      </c>
      <c r="C100" s="23" t="s">
        <v>266</v>
      </c>
      <c r="D100" s="23" t="s">
        <v>277</v>
      </c>
      <c r="E100" s="23" t="s">
        <v>6</v>
      </c>
      <c r="F100" s="71"/>
      <c r="G100" s="71"/>
      <c r="H100" s="71"/>
      <c r="I100" s="71"/>
      <c r="J100" s="71"/>
      <c r="K100" s="34" t="s">
        <v>68</v>
      </c>
      <c r="L100" s="70">
        <f>VLOOKUP(E100,'Drop-down'!$B$4:$C$6,2,)</f>
        <v>3</v>
      </c>
      <c r="M100" s="70" t="e">
        <f>VLOOKUP(F100,'Drop-down'!$B$9:$C$14,2,FALSE)</f>
        <v>#N/A</v>
      </c>
      <c r="N100" s="70" t="e">
        <f t="shared" si="1"/>
        <v>#N/A</v>
      </c>
    </row>
    <row r="101" spans="1:14" ht="57.95" outlineLevel="1">
      <c r="A101" s="28" t="s">
        <v>278</v>
      </c>
      <c r="B101" s="12" t="s">
        <v>13</v>
      </c>
      <c r="C101" s="23" t="s">
        <v>266</v>
      </c>
      <c r="D101" s="23" t="s">
        <v>279</v>
      </c>
      <c r="E101" s="23" t="s">
        <v>6</v>
      </c>
      <c r="F101" s="71"/>
      <c r="G101" s="71"/>
      <c r="H101" s="71"/>
      <c r="I101" s="71"/>
      <c r="J101" s="71"/>
      <c r="K101" s="34" t="s">
        <v>68</v>
      </c>
      <c r="L101" s="70">
        <f>VLOOKUP(E101,'Drop-down'!$B$4:$C$6,2,)</f>
        <v>3</v>
      </c>
      <c r="M101" s="70" t="e">
        <f>VLOOKUP(F101,'Drop-down'!$B$9:$C$14,2,FALSE)</f>
        <v>#N/A</v>
      </c>
      <c r="N101" s="70" t="e">
        <f t="shared" si="1"/>
        <v>#N/A</v>
      </c>
    </row>
    <row r="102" spans="1:14" ht="72.599999999999994" customHeight="1" outlineLevel="1">
      <c r="A102" s="28" t="s">
        <v>280</v>
      </c>
      <c r="B102" s="12" t="s">
        <v>13</v>
      </c>
      <c r="C102" s="23" t="s">
        <v>266</v>
      </c>
      <c r="D102" s="23" t="s">
        <v>281</v>
      </c>
      <c r="E102" s="23" t="s">
        <v>6</v>
      </c>
      <c r="F102" s="71"/>
      <c r="G102" s="71"/>
      <c r="H102" s="71"/>
      <c r="I102" s="71"/>
      <c r="J102" s="71"/>
      <c r="K102" s="34" t="s">
        <v>68</v>
      </c>
      <c r="L102" s="70">
        <f>VLOOKUP(E102,'Drop-down'!$B$4:$C$6,2,)</f>
        <v>3</v>
      </c>
      <c r="M102" s="70" t="e">
        <f>VLOOKUP(F102,'Drop-down'!$B$9:$C$14,2,FALSE)</f>
        <v>#N/A</v>
      </c>
      <c r="N102" s="70" t="e">
        <f t="shared" si="1"/>
        <v>#N/A</v>
      </c>
    </row>
    <row r="103" spans="1:14" ht="29.1" outlineLevel="1">
      <c r="A103" s="28" t="s">
        <v>282</v>
      </c>
      <c r="B103" s="12" t="s">
        <v>13</v>
      </c>
      <c r="C103" s="23" t="s">
        <v>266</v>
      </c>
      <c r="D103" s="23" t="s">
        <v>283</v>
      </c>
      <c r="E103" s="23" t="s">
        <v>6</v>
      </c>
      <c r="F103" s="71"/>
      <c r="G103" s="71"/>
      <c r="H103" s="71"/>
      <c r="I103" s="71"/>
      <c r="J103" s="71"/>
      <c r="K103" s="34" t="s">
        <v>68</v>
      </c>
      <c r="L103" s="70">
        <f>VLOOKUP(E103,'Drop-down'!$B$4:$C$6,2,)</f>
        <v>3</v>
      </c>
      <c r="M103" s="70" t="e">
        <f>VLOOKUP(F103,'Drop-down'!$B$9:$C$14,2,FALSE)</f>
        <v>#N/A</v>
      </c>
      <c r="N103" s="70" t="e">
        <f t="shared" si="1"/>
        <v>#N/A</v>
      </c>
    </row>
    <row r="104" spans="1:14" ht="57.95" outlineLevel="1">
      <c r="A104" s="28" t="s">
        <v>284</v>
      </c>
      <c r="B104" s="12" t="s">
        <v>13</v>
      </c>
      <c r="C104" s="23" t="s">
        <v>266</v>
      </c>
      <c r="D104" s="23" t="s">
        <v>285</v>
      </c>
      <c r="E104" s="23" t="s">
        <v>6</v>
      </c>
      <c r="F104" s="71"/>
      <c r="G104" s="71"/>
      <c r="H104" s="71"/>
      <c r="I104" s="71"/>
      <c r="J104" s="71"/>
      <c r="K104" s="34" t="s">
        <v>68</v>
      </c>
      <c r="L104" s="70">
        <f>VLOOKUP(E104,'Drop-down'!$B$4:$C$6,2,)</f>
        <v>3</v>
      </c>
      <c r="M104" s="70" t="e">
        <f>VLOOKUP(F104,'Drop-down'!$B$9:$C$14,2,FALSE)</f>
        <v>#N/A</v>
      </c>
      <c r="N104" s="70" t="e">
        <f t="shared" si="1"/>
        <v>#N/A</v>
      </c>
    </row>
    <row r="105" spans="1:14" ht="29.1" outlineLevel="1">
      <c r="A105" s="28" t="s">
        <v>286</v>
      </c>
      <c r="B105" s="12" t="s">
        <v>13</v>
      </c>
      <c r="C105" s="12" t="s">
        <v>266</v>
      </c>
      <c r="D105" s="12" t="s">
        <v>287</v>
      </c>
      <c r="E105" s="12" t="s">
        <v>6</v>
      </c>
      <c r="F105" s="71"/>
      <c r="G105" s="71"/>
      <c r="H105" s="71"/>
      <c r="I105" s="71"/>
      <c r="J105" s="71"/>
      <c r="K105" s="34" t="s">
        <v>68</v>
      </c>
      <c r="L105" s="70">
        <f>VLOOKUP(E105,'Drop-down'!$B$4:$C$6,2,)</f>
        <v>3</v>
      </c>
      <c r="M105" s="70" t="e">
        <f>VLOOKUP(F105,'Drop-down'!$B$9:$C$14,2,FALSE)</f>
        <v>#N/A</v>
      </c>
      <c r="N105" s="70" t="e">
        <f t="shared" si="1"/>
        <v>#N/A</v>
      </c>
    </row>
    <row r="106" spans="1:14" ht="43.5" outlineLevel="1">
      <c r="A106" s="28" t="s">
        <v>288</v>
      </c>
      <c r="B106" s="12" t="s">
        <v>13</v>
      </c>
      <c r="C106" s="12" t="s">
        <v>266</v>
      </c>
      <c r="D106" s="12" t="s">
        <v>289</v>
      </c>
      <c r="E106" s="12" t="s">
        <v>6</v>
      </c>
      <c r="F106" s="71"/>
      <c r="G106" s="71"/>
      <c r="H106" s="71"/>
      <c r="I106" s="71"/>
      <c r="J106" s="71"/>
      <c r="K106" s="34" t="s">
        <v>68</v>
      </c>
      <c r="L106" s="70">
        <f>VLOOKUP(E106,'Drop-down'!$B$4:$C$6,2,)</f>
        <v>3</v>
      </c>
      <c r="M106" s="70" t="e">
        <f>VLOOKUP(F106,'Drop-down'!$B$9:$C$14,2,FALSE)</f>
        <v>#N/A</v>
      </c>
      <c r="N106" s="70" t="e">
        <f t="shared" si="1"/>
        <v>#N/A</v>
      </c>
    </row>
    <row r="107" spans="1:14" ht="57.95" outlineLevel="1">
      <c r="A107" s="28" t="s">
        <v>290</v>
      </c>
      <c r="B107" s="12" t="s">
        <v>13</v>
      </c>
      <c r="C107" s="12" t="s">
        <v>266</v>
      </c>
      <c r="D107" s="12" t="s">
        <v>291</v>
      </c>
      <c r="E107" s="12" t="s">
        <v>6</v>
      </c>
      <c r="F107" s="71"/>
      <c r="G107" s="71"/>
      <c r="H107" s="71"/>
      <c r="I107" s="71"/>
      <c r="J107" s="71"/>
      <c r="K107" s="34" t="s">
        <v>68</v>
      </c>
      <c r="L107" s="70">
        <f>VLOOKUP(E107,'Drop-down'!$B$4:$C$6,2,)</f>
        <v>3</v>
      </c>
      <c r="M107" s="70" t="e">
        <f>VLOOKUP(F107,'Drop-down'!$B$9:$C$14,2,FALSE)</f>
        <v>#N/A</v>
      </c>
      <c r="N107" s="70" t="e">
        <f t="shared" si="1"/>
        <v>#N/A</v>
      </c>
    </row>
    <row r="108" spans="1:14" ht="43.5" outlineLevel="1">
      <c r="A108" s="28" t="s">
        <v>292</v>
      </c>
      <c r="B108" s="12" t="s">
        <v>13</v>
      </c>
      <c r="C108" s="12" t="s">
        <v>266</v>
      </c>
      <c r="D108" s="12" t="s">
        <v>293</v>
      </c>
      <c r="E108" s="12" t="s">
        <v>6</v>
      </c>
      <c r="F108" s="71"/>
      <c r="G108" s="71"/>
      <c r="H108" s="71"/>
      <c r="I108" s="71"/>
      <c r="J108" s="71"/>
      <c r="K108" s="34" t="s">
        <v>68</v>
      </c>
      <c r="L108" s="70">
        <f>VLOOKUP(E108,'Drop-down'!$B$4:$C$6,2,)</f>
        <v>3</v>
      </c>
      <c r="M108" s="70" t="e">
        <f>VLOOKUP(F108,'Drop-down'!$B$9:$C$14,2,FALSE)</f>
        <v>#N/A</v>
      </c>
      <c r="N108" s="70" t="e">
        <f t="shared" si="1"/>
        <v>#N/A</v>
      </c>
    </row>
    <row r="109" spans="1:14" ht="57.95" outlineLevel="1">
      <c r="A109" s="28" t="s">
        <v>294</v>
      </c>
      <c r="B109" s="12" t="s">
        <v>13</v>
      </c>
      <c r="C109" s="12" t="s">
        <v>266</v>
      </c>
      <c r="D109" s="12" t="s">
        <v>295</v>
      </c>
      <c r="E109" s="12" t="s">
        <v>7</v>
      </c>
      <c r="F109" s="71"/>
      <c r="G109" s="71"/>
      <c r="H109" s="71"/>
      <c r="I109" s="71"/>
      <c r="J109" s="71"/>
      <c r="K109" s="34" t="s">
        <v>68</v>
      </c>
      <c r="L109" s="70">
        <f>VLOOKUP(E109,'Drop-down'!$B$4:$C$6,2,)</f>
        <v>2</v>
      </c>
      <c r="M109" s="70" t="e">
        <f>VLOOKUP(F109,'Drop-down'!$B$9:$C$14,2,FALSE)</f>
        <v>#N/A</v>
      </c>
      <c r="N109" s="70" t="e">
        <f t="shared" si="1"/>
        <v>#N/A</v>
      </c>
    </row>
    <row r="110" spans="1:14" ht="43.5" outlineLevel="1">
      <c r="A110" s="28" t="s">
        <v>296</v>
      </c>
      <c r="B110" s="12" t="s">
        <v>13</v>
      </c>
      <c r="C110" s="12" t="s">
        <v>266</v>
      </c>
      <c r="D110" s="12" t="s">
        <v>297</v>
      </c>
      <c r="E110" s="12" t="s">
        <v>6</v>
      </c>
      <c r="F110" s="71"/>
      <c r="G110" s="71"/>
      <c r="H110" s="71"/>
      <c r="I110" s="71"/>
      <c r="J110" s="71"/>
      <c r="K110" s="34" t="s">
        <v>68</v>
      </c>
      <c r="L110" s="70">
        <f>VLOOKUP(E110,'Drop-down'!$B$4:$C$6,2,)</f>
        <v>3</v>
      </c>
      <c r="M110" s="70" t="e">
        <f>VLOOKUP(F110,'Drop-down'!$B$9:$C$14,2,FALSE)</f>
        <v>#N/A</v>
      </c>
      <c r="N110" s="70" t="e">
        <f t="shared" si="1"/>
        <v>#N/A</v>
      </c>
    </row>
    <row r="111" spans="1:14" ht="72.599999999999994" customHeight="1" outlineLevel="1">
      <c r="A111" s="28" t="s">
        <v>298</v>
      </c>
      <c r="B111" s="12" t="s">
        <v>13</v>
      </c>
      <c r="C111" s="12" t="s">
        <v>266</v>
      </c>
      <c r="D111" s="12" t="s">
        <v>299</v>
      </c>
      <c r="E111" s="12" t="s">
        <v>7</v>
      </c>
      <c r="F111" s="71"/>
      <c r="G111" s="71"/>
      <c r="H111" s="71"/>
      <c r="I111" s="71"/>
      <c r="J111" s="71"/>
      <c r="K111" s="34" t="s">
        <v>68</v>
      </c>
      <c r="L111" s="70">
        <f>VLOOKUP(E111,'Drop-down'!$B$4:$C$6,2,)</f>
        <v>2</v>
      </c>
      <c r="M111" s="70" t="e">
        <f>VLOOKUP(F111,'Drop-down'!$B$9:$C$14,2,FALSE)</f>
        <v>#N/A</v>
      </c>
      <c r="N111" s="70" t="e">
        <f t="shared" si="1"/>
        <v>#N/A</v>
      </c>
    </row>
    <row r="112" spans="1:14" ht="84.75" customHeight="1" outlineLevel="1">
      <c r="A112" s="28" t="s">
        <v>300</v>
      </c>
      <c r="B112" s="12" t="s">
        <v>13</v>
      </c>
      <c r="C112" s="12" t="s">
        <v>301</v>
      </c>
      <c r="D112" s="12" t="s">
        <v>302</v>
      </c>
      <c r="E112" s="12" t="s">
        <v>7</v>
      </c>
      <c r="F112" s="71"/>
      <c r="G112" s="71"/>
      <c r="H112" s="71"/>
      <c r="I112" s="71"/>
      <c r="J112" s="71"/>
      <c r="K112" s="34" t="s">
        <v>68</v>
      </c>
      <c r="L112" s="70">
        <f>VLOOKUP(E112,'Drop-down'!$B$4:$C$6,2,)</f>
        <v>2</v>
      </c>
      <c r="M112" s="70" t="e">
        <f>VLOOKUP(F112,'Drop-down'!$B$9:$C$14,2,FALSE)</f>
        <v>#N/A</v>
      </c>
      <c r="N112" s="70" t="e">
        <f t="shared" si="1"/>
        <v>#N/A</v>
      </c>
    </row>
    <row r="113" spans="1:14">
      <c r="A113" s="34" t="s">
        <v>68</v>
      </c>
      <c r="B113" s="34" t="s">
        <v>68</v>
      </c>
      <c r="C113" s="34" t="s">
        <v>68</v>
      </c>
      <c r="D113" s="34" t="s">
        <v>68</v>
      </c>
      <c r="E113" s="34" t="s">
        <v>68</v>
      </c>
      <c r="F113" s="44" t="s">
        <v>68</v>
      </c>
      <c r="G113" s="44" t="s">
        <v>68</v>
      </c>
      <c r="H113" s="44" t="s">
        <v>68</v>
      </c>
      <c r="I113" s="44" t="s">
        <v>68</v>
      </c>
      <c r="J113" s="44" t="s">
        <v>68</v>
      </c>
      <c r="K113" s="34" t="s">
        <v>68</v>
      </c>
      <c r="L113" s="34" t="s">
        <v>68</v>
      </c>
      <c r="M113" s="34" t="s">
        <v>68</v>
      </c>
      <c r="N113" s="89" t="s">
        <v>68</v>
      </c>
    </row>
    <row r="114" spans="1:14">
      <c r="N114" s="70" t="e">
        <f>SUM(N3:N112)</f>
        <v>#N/A</v>
      </c>
    </row>
  </sheetData>
  <sheetProtection algorithmName="SHA-512" hashValue="koHQLVupIi9fl1wOICsTdKYclJO7CL6NPHmDWrB/vrPW9l+aPkv7Viv+DMatE5Ya1Fc6ddizgljPih7fwqz2og==" saltValue="fPaaD4tYtOvx5Ok8eXdJ3g==" spinCount="100000" sheet="1" objects="1" scenarios="1"/>
  <protectedRanges>
    <protectedRange sqref="F3:J112" name="Range1"/>
  </protectedRanges>
  <dataConsolidate/>
  <mergeCells count="4">
    <mergeCell ref="A1:A2"/>
    <mergeCell ref="B1:B2"/>
    <mergeCell ref="C1:C2"/>
    <mergeCell ref="D1:D2"/>
  </mergeCells>
  <phoneticPr fontId="10" type="noConversion"/>
  <dataValidations count="2">
    <dataValidation type="list" allowBlank="1" showInputMessage="1" showErrorMessage="1" sqref="F3:F112" xr:uid="{60B31550-71B7-48F6-B4AA-F0E1BAA720D7}">
      <formula1>Responses</formula1>
    </dataValidation>
    <dataValidation type="whole" allowBlank="1" showInputMessage="1" showErrorMessage="1" error="Please enter a number of hours for customization estimate (if applicable)" prompt="Please enter a number of hours for customization estimate (if applicable)" sqref="G3:G112" xr:uid="{4FB5C0A9-D486-4523-9E96-8CCB68C5F2E7}">
      <formula1>0</formula1>
      <formula2>10000</formula2>
    </dataValidation>
  </dataValidations>
  <printOptions gridLines="1"/>
  <pageMargins left="0.7" right="0.7" top="0.75" bottom="0.75" header="0.3" footer="0.3"/>
  <pageSetup scale="59" fitToHeight="0" orientation="landscape" r:id="rId1"/>
  <headerFooter>
    <oddHeader>&amp;C&amp;"-,Bold"Spokane Transit Authority: Enterprise Asset Management Software Functional Requirements</oddHeader>
    <oddFooter xml:space="preserve">&amp;RPage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zoomScaleNormal="100" workbookViewId="0">
      <pane xSplit="4" ySplit="2" topLeftCell="E3" activePane="bottomRight" state="frozen"/>
      <selection pane="bottomRight" activeCell="Q28" sqref="Q28"/>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5.5703125" style="1" customWidth="1"/>
    <col min="4" max="4" width="66.42578125" customWidth="1"/>
    <col min="5" max="5" width="20.5703125" hidden="1" customWidth="1"/>
    <col min="6" max="10" width="18.140625" style="57" customWidth="1"/>
    <col min="11" max="11" width="1.140625" customWidth="1"/>
    <col min="12" max="12" width="0" hidden="1" customWidth="1"/>
    <col min="13" max="13" width="10.710937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ht="43.5">
      <c r="A3" s="35" t="s">
        <v>303</v>
      </c>
      <c r="B3" s="26" t="s">
        <v>304</v>
      </c>
      <c r="C3" s="26" t="s">
        <v>305</v>
      </c>
      <c r="D3" s="36" t="s">
        <v>306</v>
      </c>
      <c r="E3" s="27" t="s">
        <v>6</v>
      </c>
      <c r="F3" s="71"/>
      <c r="G3" s="71"/>
      <c r="H3" s="71"/>
      <c r="I3" s="71"/>
      <c r="J3" s="71"/>
      <c r="K3" s="34" t="s">
        <v>68</v>
      </c>
      <c r="L3" s="70">
        <f>VLOOKUP(E3,'Drop-down'!$B$4:$C$6,2,)</f>
        <v>3</v>
      </c>
      <c r="M3" s="70" t="e">
        <f>VLOOKUP(F3,'Drop-down'!$B$9:$C$14,2,FALSE)</f>
        <v>#N/A</v>
      </c>
      <c r="N3" s="70" t="e">
        <f t="shared" ref="N3:N31" si="0">M3*L3</f>
        <v>#N/A</v>
      </c>
    </row>
    <row r="4" spans="1:14" ht="57.95" customHeight="1" outlineLevel="1">
      <c r="A4" s="37" t="s">
        <v>307</v>
      </c>
      <c r="B4" s="12" t="s">
        <v>304</v>
      </c>
      <c r="C4" s="12" t="s">
        <v>305</v>
      </c>
      <c r="D4" s="32" t="s">
        <v>308</v>
      </c>
      <c r="E4" s="23" t="s">
        <v>6</v>
      </c>
      <c r="F4" s="71"/>
      <c r="G4" s="71"/>
      <c r="H4" s="71"/>
      <c r="I4" s="71"/>
      <c r="J4" s="71"/>
      <c r="K4" s="34" t="s">
        <v>68</v>
      </c>
      <c r="L4" s="70">
        <f>VLOOKUP(E4,'Drop-down'!$B$4:$C$6,2,)</f>
        <v>3</v>
      </c>
      <c r="M4" s="70" t="e">
        <f>VLOOKUP(F4,'Drop-down'!$B$9:$C$14,2,FALSE)</f>
        <v>#N/A</v>
      </c>
      <c r="N4" s="70" t="e">
        <f t="shared" si="0"/>
        <v>#N/A</v>
      </c>
    </row>
    <row r="5" spans="1:14" ht="57.95" outlineLevel="1">
      <c r="A5" s="37" t="s">
        <v>309</v>
      </c>
      <c r="B5" s="12" t="s">
        <v>304</v>
      </c>
      <c r="C5" s="12" t="s">
        <v>305</v>
      </c>
      <c r="D5" s="32" t="s">
        <v>310</v>
      </c>
      <c r="E5" s="23" t="s">
        <v>6</v>
      </c>
      <c r="F5" s="71"/>
      <c r="G5" s="71"/>
      <c r="H5" s="71"/>
      <c r="I5" s="71"/>
      <c r="J5" s="71"/>
      <c r="K5" s="34" t="s">
        <v>68</v>
      </c>
      <c r="L5" s="70">
        <f>VLOOKUP(E5,'Drop-down'!$B$4:$C$6,2,)</f>
        <v>3</v>
      </c>
      <c r="M5" s="70" t="e">
        <f>VLOOKUP(F5,'Drop-down'!$B$9:$C$14,2,FALSE)</f>
        <v>#N/A</v>
      </c>
      <c r="N5" s="70" t="e">
        <f t="shared" si="0"/>
        <v>#N/A</v>
      </c>
    </row>
    <row r="6" spans="1:14" ht="57.95" outlineLevel="1">
      <c r="A6" s="37" t="s">
        <v>311</v>
      </c>
      <c r="B6" s="12" t="s">
        <v>304</v>
      </c>
      <c r="C6" s="12" t="s">
        <v>305</v>
      </c>
      <c r="D6" s="32" t="s">
        <v>312</v>
      </c>
      <c r="E6" s="29" t="s">
        <v>6</v>
      </c>
      <c r="F6" s="71"/>
      <c r="G6" s="71"/>
      <c r="H6" s="71"/>
      <c r="I6" s="71"/>
      <c r="J6" s="71"/>
      <c r="K6" s="34" t="s">
        <v>68</v>
      </c>
      <c r="L6" s="70">
        <f>VLOOKUP(E6,'Drop-down'!$B$4:$C$6,2,)</f>
        <v>3</v>
      </c>
      <c r="M6" s="70" t="e">
        <f>VLOOKUP(F6,'Drop-down'!$B$9:$C$14,2,FALSE)</f>
        <v>#N/A</v>
      </c>
      <c r="N6" s="70" t="e">
        <f t="shared" si="0"/>
        <v>#N/A</v>
      </c>
    </row>
    <row r="7" spans="1:14" ht="43.5" outlineLevel="1">
      <c r="A7" s="37" t="s">
        <v>313</v>
      </c>
      <c r="B7" s="29" t="s">
        <v>304</v>
      </c>
      <c r="C7" s="12" t="s">
        <v>305</v>
      </c>
      <c r="D7" s="32" t="s">
        <v>314</v>
      </c>
      <c r="E7" s="29" t="s">
        <v>6</v>
      </c>
      <c r="F7" s="71"/>
      <c r="G7" s="71"/>
      <c r="H7" s="71"/>
      <c r="I7" s="71"/>
      <c r="J7" s="71"/>
      <c r="K7" s="34" t="s">
        <v>68</v>
      </c>
      <c r="L7" s="70">
        <f>VLOOKUP(E7,'Drop-down'!$B$4:$C$6,2,)</f>
        <v>3</v>
      </c>
      <c r="M7" s="70" t="e">
        <f>VLOOKUP(F7,'Drop-down'!$B$9:$C$14,2,FALSE)</f>
        <v>#N/A</v>
      </c>
      <c r="N7" s="70" t="e">
        <f t="shared" si="0"/>
        <v>#N/A</v>
      </c>
    </row>
    <row r="8" spans="1:14" ht="43.5" outlineLevel="1">
      <c r="A8" s="37" t="s">
        <v>315</v>
      </c>
      <c r="B8" s="12" t="s">
        <v>304</v>
      </c>
      <c r="C8" s="12" t="s">
        <v>305</v>
      </c>
      <c r="D8" s="32" t="s">
        <v>316</v>
      </c>
      <c r="E8" s="29" t="s">
        <v>6</v>
      </c>
      <c r="F8" s="71"/>
      <c r="G8" s="71"/>
      <c r="H8" s="71"/>
      <c r="I8" s="71"/>
      <c r="J8" s="71"/>
      <c r="K8" s="34" t="s">
        <v>68</v>
      </c>
      <c r="L8" s="70">
        <f>VLOOKUP(E8,'Drop-down'!$B$4:$C$6,2,)</f>
        <v>3</v>
      </c>
      <c r="M8" s="70" t="e">
        <f>VLOOKUP(F8,'Drop-down'!$B$9:$C$14,2,FALSE)</f>
        <v>#N/A</v>
      </c>
      <c r="N8" s="70" t="e">
        <f t="shared" si="0"/>
        <v>#N/A</v>
      </c>
    </row>
    <row r="9" spans="1:14" ht="43.5" outlineLevel="1">
      <c r="A9" s="37" t="s">
        <v>317</v>
      </c>
      <c r="B9" s="12" t="s">
        <v>304</v>
      </c>
      <c r="C9" s="12" t="s">
        <v>305</v>
      </c>
      <c r="D9" s="32" t="s">
        <v>318</v>
      </c>
      <c r="E9" s="12" t="s">
        <v>6</v>
      </c>
      <c r="F9" s="71"/>
      <c r="G9" s="71"/>
      <c r="H9" s="71"/>
      <c r="I9" s="71"/>
      <c r="J9" s="71"/>
      <c r="K9" s="34" t="s">
        <v>68</v>
      </c>
      <c r="L9" s="70">
        <f>VLOOKUP(E9,'Drop-down'!$B$4:$C$6,2,)</f>
        <v>3</v>
      </c>
      <c r="M9" s="70" t="e">
        <f>VLOOKUP(F9,'Drop-down'!$B$9:$C$14,2,FALSE)</f>
        <v>#N/A</v>
      </c>
      <c r="N9" s="70" t="e">
        <f t="shared" si="0"/>
        <v>#N/A</v>
      </c>
    </row>
    <row r="10" spans="1:14" ht="57.95" outlineLevel="1">
      <c r="A10" s="37" t="s">
        <v>319</v>
      </c>
      <c r="B10" s="12" t="s">
        <v>304</v>
      </c>
      <c r="C10" s="12" t="s">
        <v>305</v>
      </c>
      <c r="D10" s="29" t="s">
        <v>320</v>
      </c>
      <c r="E10" s="29" t="s">
        <v>6</v>
      </c>
      <c r="F10" s="71"/>
      <c r="G10" s="71"/>
      <c r="H10" s="71"/>
      <c r="I10" s="71"/>
      <c r="J10" s="71"/>
      <c r="K10" s="34" t="s">
        <v>68</v>
      </c>
      <c r="L10" s="70">
        <f>VLOOKUP(E10,'Drop-down'!$B$4:$C$6,2,)</f>
        <v>3</v>
      </c>
      <c r="M10" s="70" t="e">
        <f>VLOOKUP(F10,'Drop-down'!$B$9:$C$14,2,FALSE)</f>
        <v>#N/A</v>
      </c>
      <c r="N10" s="70" t="e">
        <f t="shared" si="0"/>
        <v>#N/A</v>
      </c>
    </row>
    <row r="11" spans="1:14" ht="62.1" customHeight="1" outlineLevel="1">
      <c r="A11" s="37" t="s">
        <v>321</v>
      </c>
      <c r="B11" s="12" t="s">
        <v>304</v>
      </c>
      <c r="C11" s="12" t="s">
        <v>305</v>
      </c>
      <c r="D11" s="29" t="s">
        <v>322</v>
      </c>
      <c r="E11" s="29" t="s">
        <v>7</v>
      </c>
      <c r="F11" s="71"/>
      <c r="G11" s="71"/>
      <c r="H11" s="71"/>
      <c r="I11" s="71"/>
      <c r="J11" s="71"/>
      <c r="K11" s="34" t="s">
        <v>68</v>
      </c>
      <c r="L11" s="70">
        <f>VLOOKUP(E11,'Drop-down'!$B$4:$C$6,2,)</f>
        <v>2</v>
      </c>
      <c r="M11" s="70" t="e">
        <f>VLOOKUP(F11,'Drop-down'!$B$9:$C$14,2,FALSE)</f>
        <v>#N/A</v>
      </c>
      <c r="N11" s="70" t="e">
        <f t="shared" si="0"/>
        <v>#N/A</v>
      </c>
    </row>
    <row r="12" spans="1:14" ht="43.5" outlineLevel="1">
      <c r="A12" s="37" t="s">
        <v>323</v>
      </c>
      <c r="B12" s="12" t="s">
        <v>304</v>
      </c>
      <c r="C12" s="12" t="s">
        <v>305</v>
      </c>
      <c r="D12" s="29" t="s">
        <v>324</v>
      </c>
      <c r="E12" s="29" t="s">
        <v>7</v>
      </c>
      <c r="F12" s="71"/>
      <c r="G12" s="71"/>
      <c r="H12" s="71"/>
      <c r="I12" s="71"/>
      <c r="J12" s="71"/>
      <c r="K12" s="34" t="s">
        <v>68</v>
      </c>
      <c r="L12" s="70">
        <f>VLOOKUP(E12,'Drop-down'!$B$4:$C$6,2,)</f>
        <v>2</v>
      </c>
      <c r="M12" s="70" t="e">
        <f>VLOOKUP(F12,'Drop-down'!$B$9:$C$14,2,FALSE)</f>
        <v>#N/A</v>
      </c>
      <c r="N12" s="70" t="e">
        <f t="shared" si="0"/>
        <v>#N/A</v>
      </c>
    </row>
    <row r="13" spans="1:14" ht="43.5" outlineLevel="1">
      <c r="A13" s="37" t="s">
        <v>325</v>
      </c>
      <c r="B13" s="12" t="s">
        <v>304</v>
      </c>
      <c r="C13" s="12" t="s">
        <v>305</v>
      </c>
      <c r="D13" s="29" t="s">
        <v>326</v>
      </c>
      <c r="E13" s="29" t="s">
        <v>6</v>
      </c>
      <c r="F13" s="71"/>
      <c r="G13" s="71"/>
      <c r="H13" s="71"/>
      <c r="I13" s="71"/>
      <c r="J13" s="71"/>
      <c r="K13" s="34" t="s">
        <v>68</v>
      </c>
      <c r="L13" s="70">
        <f>VLOOKUP(E13,'Drop-down'!$B$4:$C$6,2,)</f>
        <v>3</v>
      </c>
      <c r="M13" s="70" t="e">
        <f>VLOOKUP(F13,'Drop-down'!$B$9:$C$14,2,FALSE)</f>
        <v>#N/A</v>
      </c>
      <c r="N13" s="70" t="e">
        <f t="shared" si="0"/>
        <v>#N/A</v>
      </c>
    </row>
    <row r="14" spans="1:14" ht="49.5" customHeight="1" outlineLevel="1">
      <c r="A14" s="37" t="s">
        <v>327</v>
      </c>
      <c r="B14" s="12" t="s">
        <v>304</v>
      </c>
      <c r="C14" s="12" t="s">
        <v>305</v>
      </c>
      <c r="D14" s="32" t="s">
        <v>328</v>
      </c>
      <c r="E14" s="29" t="s">
        <v>7</v>
      </c>
      <c r="F14" s="71"/>
      <c r="G14" s="71"/>
      <c r="H14" s="71"/>
      <c r="I14" s="71"/>
      <c r="J14" s="71"/>
      <c r="K14" s="34" t="s">
        <v>68</v>
      </c>
      <c r="L14" s="70">
        <f>VLOOKUP(E14,'Drop-down'!$B$4:$C$6,2,)</f>
        <v>2</v>
      </c>
      <c r="M14" s="70" t="e">
        <f>VLOOKUP(F14,'Drop-down'!$B$9:$C$14,2,FALSE)</f>
        <v>#N/A</v>
      </c>
      <c r="N14" s="70" t="e">
        <f t="shared" si="0"/>
        <v>#N/A</v>
      </c>
    </row>
    <row r="15" spans="1:14" ht="43.5" outlineLevel="1">
      <c r="A15" s="37" t="s">
        <v>329</v>
      </c>
      <c r="B15" s="12" t="s">
        <v>304</v>
      </c>
      <c r="C15" s="12" t="s">
        <v>305</v>
      </c>
      <c r="D15" s="29" t="s">
        <v>330</v>
      </c>
      <c r="E15" s="29" t="s">
        <v>7</v>
      </c>
      <c r="F15" s="71"/>
      <c r="G15" s="71"/>
      <c r="H15" s="71"/>
      <c r="I15" s="71"/>
      <c r="J15" s="71"/>
      <c r="K15" s="34" t="s">
        <v>68</v>
      </c>
      <c r="L15" s="70">
        <f>VLOOKUP(E15,'Drop-down'!$B$4:$C$6,2,)</f>
        <v>2</v>
      </c>
      <c r="M15" s="70" t="e">
        <f>VLOOKUP(F15,'Drop-down'!$B$9:$C$14,2,FALSE)</f>
        <v>#N/A</v>
      </c>
      <c r="N15" s="70" t="e">
        <f t="shared" si="0"/>
        <v>#N/A</v>
      </c>
    </row>
    <row r="16" spans="1:14" ht="43.5" outlineLevel="1">
      <c r="A16" s="37" t="s">
        <v>331</v>
      </c>
      <c r="B16" s="12" t="s">
        <v>304</v>
      </c>
      <c r="C16" s="12" t="s">
        <v>305</v>
      </c>
      <c r="D16" s="29" t="s">
        <v>332</v>
      </c>
      <c r="E16" s="29" t="s">
        <v>7</v>
      </c>
      <c r="F16" s="71"/>
      <c r="G16" s="71"/>
      <c r="H16" s="71"/>
      <c r="I16" s="71"/>
      <c r="J16" s="71"/>
      <c r="K16" s="34" t="s">
        <v>68</v>
      </c>
      <c r="L16" s="70">
        <f>VLOOKUP(E16,'Drop-down'!$B$4:$C$6,2,)</f>
        <v>2</v>
      </c>
      <c r="M16" s="70" t="e">
        <f>VLOOKUP(F16,'Drop-down'!$B$9:$C$14,2,FALSE)</f>
        <v>#N/A</v>
      </c>
      <c r="N16" s="70" t="e">
        <f t="shared" si="0"/>
        <v>#N/A</v>
      </c>
    </row>
    <row r="17" spans="1:15" ht="57.95" customHeight="1" outlineLevel="1">
      <c r="A17" s="37" t="s">
        <v>333</v>
      </c>
      <c r="B17" s="12" t="s">
        <v>304</v>
      </c>
      <c r="C17" s="12" t="s">
        <v>305</v>
      </c>
      <c r="D17" s="32" t="s">
        <v>334</v>
      </c>
      <c r="E17" s="29" t="s">
        <v>6</v>
      </c>
      <c r="F17" s="71"/>
      <c r="G17" s="71"/>
      <c r="H17" s="71"/>
      <c r="I17" s="71"/>
      <c r="J17" s="71"/>
      <c r="K17" s="34" t="s">
        <v>68</v>
      </c>
      <c r="L17" s="70">
        <f>VLOOKUP(E17,'Drop-down'!$B$4:$C$6,2,)</f>
        <v>3</v>
      </c>
      <c r="M17" s="70" t="e">
        <f>VLOOKUP(F17,'Drop-down'!$B$9:$C$14,2,FALSE)</f>
        <v>#N/A</v>
      </c>
      <c r="N17" s="70" t="e">
        <f t="shared" si="0"/>
        <v>#N/A</v>
      </c>
    </row>
    <row r="18" spans="1:15" ht="43.5">
      <c r="A18" s="26" t="s">
        <v>335</v>
      </c>
      <c r="B18" s="26" t="s">
        <v>304</v>
      </c>
      <c r="C18" s="26" t="s">
        <v>336</v>
      </c>
      <c r="D18" s="36" t="s">
        <v>337</v>
      </c>
      <c r="E18" s="36" t="s">
        <v>6</v>
      </c>
      <c r="F18" s="71"/>
      <c r="G18" s="71"/>
      <c r="H18" s="71"/>
      <c r="I18" s="71"/>
      <c r="J18" s="71"/>
      <c r="K18" s="34" t="s">
        <v>68</v>
      </c>
      <c r="L18" s="70">
        <f>VLOOKUP(E18,'Drop-down'!$B$4:$C$6,2,)</f>
        <v>3</v>
      </c>
      <c r="M18" s="70" t="e">
        <f>VLOOKUP(F18,'Drop-down'!$B$9:$C$14,2,FALSE)</f>
        <v>#N/A</v>
      </c>
      <c r="N18" s="70" t="e">
        <f t="shared" si="0"/>
        <v>#N/A</v>
      </c>
    </row>
    <row r="19" spans="1:15" ht="90.95" customHeight="1" outlineLevel="1">
      <c r="A19" s="37" t="s">
        <v>338</v>
      </c>
      <c r="B19" s="12" t="s">
        <v>304</v>
      </c>
      <c r="C19" s="12" t="s">
        <v>336</v>
      </c>
      <c r="D19" s="32" t="s">
        <v>339</v>
      </c>
      <c r="E19" s="29" t="s">
        <v>7</v>
      </c>
      <c r="F19" s="71"/>
      <c r="G19" s="71"/>
      <c r="H19" s="71"/>
      <c r="I19" s="71"/>
      <c r="J19" s="71"/>
      <c r="K19" s="34" t="s">
        <v>68</v>
      </c>
      <c r="L19" s="70">
        <f>VLOOKUP(E19,'Drop-down'!$B$4:$C$6,2,)</f>
        <v>2</v>
      </c>
      <c r="M19" s="70" t="e">
        <f>VLOOKUP(F19,'Drop-down'!$B$9:$C$14,2,FALSE)</f>
        <v>#N/A</v>
      </c>
      <c r="N19" s="70" t="e">
        <f t="shared" si="0"/>
        <v>#N/A</v>
      </c>
    </row>
    <row r="20" spans="1:15" ht="87" outlineLevel="1">
      <c r="A20" s="37" t="s">
        <v>340</v>
      </c>
      <c r="B20" s="12" t="s">
        <v>304</v>
      </c>
      <c r="C20" s="12" t="s">
        <v>336</v>
      </c>
      <c r="D20" s="32" t="s">
        <v>341</v>
      </c>
      <c r="E20" s="29" t="s">
        <v>6</v>
      </c>
      <c r="F20" s="71"/>
      <c r="G20" s="71"/>
      <c r="H20" s="71"/>
      <c r="I20" s="71"/>
      <c r="J20" s="71"/>
      <c r="K20" s="34" t="s">
        <v>68</v>
      </c>
      <c r="L20" s="70">
        <f>VLOOKUP(E20,'Drop-down'!$B$4:$C$6,2,)</f>
        <v>3</v>
      </c>
      <c r="M20" s="70" t="e">
        <f>VLOOKUP(F20,'Drop-down'!$B$9:$C$14,2,FALSE)</f>
        <v>#N/A</v>
      </c>
      <c r="N20" s="70" t="e">
        <f t="shared" si="0"/>
        <v>#N/A</v>
      </c>
    </row>
    <row r="21" spans="1:15" ht="87" outlineLevel="1">
      <c r="A21" s="37" t="s">
        <v>342</v>
      </c>
      <c r="B21" s="12" t="s">
        <v>304</v>
      </c>
      <c r="C21" s="12" t="s">
        <v>336</v>
      </c>
      <c r="D21" s="32" t="s">
        <v>343</v>
      </c>
      <c r="E21" s="29" t="s">
        <v>6</v>
      </c>
      <c r="F21" s="71"/>
      <c r="G21" s="71"/>
      <c r="H21" s="71"/>
      <c r="I21" s="71"/>
      <c r="J21" s="71"/>
      <c r="K21" s="34" t="s">
        <v>68</v>
      </c>
      <c r="L21" s="70">
        <f>VLOOKUP(E21,'Drop-down'!$B$4:$C$6,2,)</f>
        <v>3</v>
      </c>
      <c r="M21" s="70" t="e">
        <f>VLOOKUP(F21,'Drop-down'!$B$9:$C$14,2,FALSE)</f>
        <v>#N/A</v>
      </c>
      <c r="N21" s="70" t="e">
        <f t="shared" si="0"/>
        <v>#N/A</v>
      </c>
    </row>
    <row r="22" spans="1:15" ht="43.5" outlineLevel="1">
      <c r="A22" s="37" t="s">
        <v>344</v>
      </c>
      <c r="B22" s="12" t="s">
        <v>304</v>
      </c>
      <c r="C22" s="12" t="s">
        <v>336</v>
      </c>
      <c r="D22" s="29" t="s">
        <v>345</v>
      </c>
      <c r="E22" s="12" t="s">
        <v>6</v>
      </c>
      <c r="F22" s="71"/>
      <c r="G22" s="71"/>
      <c r="H22" s="71"/>
      <c r="I22" s="71"/>
      <c r="J22" s="71"/>
      <c r="K22" s="34" t="s">
        <v>68</v>
      </c>
      <c r="L22" s="70">
        <f>VLOOKUP(E22,'Drop-down'!$B$4:$C$6,2,)</f>
        <v>3</v>
      </c>
      <c r="M22" s="70" t="e">
        <f>VLOOKUP(F22,'Drop-down'!$B$9:$C$14,2,FALSE)</f>
        <v>#N/A</v>
      </c>
      <c r="N22" s="70" t="e">
        <f t="shared" si="0"/>
        <v>#N/A</v>
      </c>
    </row>
    <row r="23" spans="1:15" ht="43.5">
      <c r="A23" s="26" t="s">
        <v>346</v>
      </c>
      <c r="B23" s="26" t="s">
        <v>304</v>
      </c>
      <c r="C23" s="26" t="s">
        <v>347</v>
      </c>
      <c r="D23" s="30" t="s">
        <v>348</v>
      </c>
      <c r="E23" s="30" t="s">
        <v>6</v>
      </c>
      <c r="F23" s="71"/>
      <c r="G23" s="71"/>
      <c r="H23" s="71"/>
      <c r="I23" s="71"/>
      <c r="J23" s="71"/>
      <c r="K23" s="34" t="s">
        <v>68</v>
      </c>
      <c r="L23" s="70">
        <f>VLOOKUP(E23,'Drop-down'!$B$4:$C$6,2,)</f>
        <v>3</v>
      </c>
      <c r="M23" s="70" t="e">
        <f>VLOOKUP(F23,'Drop-down'!$B$9:$C$14,2,FALSE)</f>
        <v>#N/A</v>
      </c>
      <c r="N23" s="70" t="e">
        <f t="shared" si="0"/>
        <v>#N/A</v>
      </c>
    </row>
    <row r="24" spans="1:15" ht="80.099999999999994" customHeight="1" outlineLevel="1">
      <c r="A24" s="37" t="s">
        <v>349</v>
      </c>
      <c r="B24" s="12" t="s">
        <v>304</v>
      </c>
      <c r="C24" s="12" t="s">
        <v>347</v>
      </c>
      <c r="D24" s="29" t="s">
        <v>350</v>
      </c>
      <c r="E24" s="29" t="s">
        <v>6</v>
      </c>
      <c r="F24" s="71"/>
      <c r="G24" s="71"/>
      <c r="H24" s="71"/>
      <c r="I24" s="71"/>
      <c r="J24" s="71"/>
      <c r="K24" s="34" t="s">
        <v>68</v>
      </c>
      <c r="L24" s="70">
        <f>VLOOKUP(E24,'Drop-down'!$B$4:$C$6,2,)</f>
        <v>3</v>
      </c>
      <c r="M24" s="70" t="e">
        <f>VLOOKUP(F24,'Drop-down'!$B$9:$C$14,2,FALSE)</f>
        <v>#N/A</v>
      </c>
      <c r="N24" s="70" t="e">
        <f t="shared" si="0"/>
        <v>#N/A</v>
      </c>
    </row>
    <row r="25" spans="1:15" s="2" customFormat="1" ht="102.95" customHeight="1" outlineLevel="1">
      <c r="A25" s="37" t="s">
        <v>351</v>
      </c>
      <c r="B25" s="12" t="s">
        <v>304</v>
      </c>
      <c r="C25" s="12" t="s">
        <v>347</v>
      </c>
      <c r="D25" s="29" t="s">
        <v>352</v>
      </c>
      <c r="E25" s="12" t="s">
        <v>6</v>
      </c>
      <c r="F25" s="71"/>
      <c r="G25" s="71"/>
      <c r="H25" s="71"/>
      <c r="I25" s="71"/>
      <c r="J25" s="71"/>
      <c r="K25" s="34" t="s">
        <v>68</v>
      </c>
      <c r="L25" s="70">
        <f>VLOOKUP(E25,'Drop-down'!$B$4:$C$6,2,)</f>
        <v>3</v>
      </c>
      <c r="M25" s="70" t="e">
        <f>VLOOKUP(F25,'Drop-down'!$B$9:$C$14,2,FALSE)</f>
        <v>#N/A</v>
      </c>
      <c r="N25" s="70" t="e">
        <f t="shared" si="0"/>
        <v>#N/A</v>
      </c>
    </row>
    <row r="26" spans="1:15" s="2" customFormat="1" ht="43.5" outlineLevel="1">
      <c r="A26" s="37" t="s">
        <v>353</v>
      </c>
      <c r="B26" s="12" t="s">
        <v>304</v>
      </c>
      <c r="C26" s="12" t="s">
        <v>347</v>
      </c>
      <c r="D26" s="29" t="s">
        <v>354</v>
      </c>
      <c r="E26" s="12" t="s">
        <v>6</v>
      </c>
      <c r="F26" s="71"/>
      <c r="G26" s="71"/>
      <c r="H26" s="71"/>
      <c r="I26" s="71"/>
      <c r="J26" s="71"/>
      <c r="K26" s="34" t="s">
        <v>68</v>
      </c>
      <c r="L26" s="70">
        <f>VLOOKUP(E26,'Drop-down'!$B$4:$C$6,2,)</f>
        <v>3</v>
      </c>
      <c r="M26" s="70" t="e">
        <f>VLOOKUP(F26,'Drop-down'!$B$9:$C$14,2,FALSE)</f>
        <v>#N/A</v>
      </c>
      <c r="N26" s="70" t="e">
        <f t="shared" si="0"/>
        <v>#N/A</v>
      </c>
    </row>
    <row r="27" spans="1:15" s="2" customFormat="1" ht="43.5" outlineLevel="1">
      <c r="A27" s="37" t="s">
        <v>355</v>
      </c>
      <c r="B27" s="12" t="s">
        <v>304</v>
      </c>
      <c r="C27" s="12" t="s">
        <v>347</v>
      </c>
      <c r="D27" s="32" t="s">
        <v>356</v>
      </c>
      <c r="E27" s="12" t="s">
        <v>6</v>
      </c>
      <c r="F27" s="71"/>
      <c r="G27" s="71"/>
      <c r="H27" s="71"/>
      <c r="I27" s="71"/>
      <c r="J27" s="71"/>
      <c r="K27" s="34" t="s">
        <v>68</v>
      </c>
      <c r="L27" s="70">
        <f>VLOOKUP(E27,'Drop-down'!$B$4:$C$6,2,)</f>
        <v>3</v>
      </c>
      <c r="M27" s="70" t="e">
        <f>VLOOKUP(F27,'Drop-down'!$B$9:$C$14,2,FALSE)</f>
        <v>#N/A</v>
      </c>
      <c r="N27" s="70" t="e">
        <f t="shared" si="0"/>
        <v>#N/A</v>
      </c>
    </row>
    <row r="28" spans="1:15" s="2" customFormat="1" ht="43.5" outlineLevel="1">
      <c r="A28" s="37" t="s">
        <v>357</v>
      </c>
      <c r="B28" s="12" t="s">
        <v>304</v>
      </c>
      <c r="C28" s="12" t="s">
        <v>347</v>
      </c>
      <c r="D28" s="29" t="s">
        <v>358</v>
      </c>
      <c r="E28" s="12" t="s">
        <v>6</v>
      </c>
      <c r="F28" s="71"/>
      <c r="G28" s="71"/>
      <c r="H28" s="71"/>
      <c r="I28" s="71"/>
      <c r="J28" s="71"/>
      <c r="K28" s="34" t="s">
        <v>68</v>
      </c>
      <c r="L28" s="70">
        <f>VLOOKUP(E28,'Drop-down'!$B$4:$C$6,2,)</f>
        <v>3</v>
      </c>
      <c r="M28" s="70" t="e">
        <f>VLOOKUP(F28,'Drop-down'!$B$9:$C$14,2,FALSE)</f>
        <v>#N/A</v>
      </c>
      <c r="N28" s="70" t="e">
        <f t="shared" si="0"/>
        <v>#N/A</v>
      </c>
    </row>
    <row r="29" spans="1:15" s="2" customFormat="1" ht="43.5" outlineLevel="1">
      <c r="A29" s="37" t="s">
        <v>359</v>
      </c>
      <c r="B29" s="12" t="s">
        <v>304</v>
      </c>
      <c r="C29" s="12" t="s">
        <v>347</v>
      </c>
      <c r="D29" s="29" t="s">
        <v>360</v>
      </c>
      <c r="E29" s="29" t="s">
        <v>6</v>
      </c>
      <c r="F29" s="71"/>
      <c r="G29" s="71"/>
      <c r="H29" s="71"/>
      <c r="I29" s="71"/>
      <c r="J29" s="71"/>
      <c r="K29" s="34" t="s">
        <v>68</v>
      </c>
      <c r="L29" s="70">
        <f>VLOOKUP(E29,'Drop-down'!$B$4:$C$6,2,)</f>
        <v>3</v>
      </c>
      <c r="M29" s="70" t="e">
        <f>VLOOKUP(F29,'Drop-down'!$B$9:$C$14,2,FALSE)</f>
        <v>#N/A</v>
      </c>
      <c r="N29" s="70" t="e">
        <f t="shared" si="0"/>
        <v>#N/A</v>
      </c>
    </row>
    <row r="30" spans="1:15" ht="77.099999999999994" customHeight="1" outlineLevel="1">
      <c r="A30" s="37" t="s">
        <v>361</v>
      </c>
      <c r="B30" s="12" t="s">
        <v>304</v>
      </c>
      <c r="C30" s="12" t="s">
        <v>347</v>
      </c>
      <c r="D30" s="29" t="s">
        <v>362</v>
      </c>
      <c r="E30" s="29" t="s">
        <v>6</v>
      </c>
      <c r="F30" s="71"/>
      <c r="G30" s="71"/>
      <c r="H30" s="71"/>
      <c r="I30" s="71"/>
      <c r="J30" s="71"/>
      <c r="K30" s="34" t="s">
        <v>68</v>
      </c>
      <c r="L30" s="70">
        <f>VLOOKUP(E30,'Drop-down'!$B$4:$C$6,2,)</f>
        <v>3</v>
      </c>
      <c r="M30" s="70" t="e">
        <f>VLOOKUP(F30,'Drop-down'!$B$9:$C$14,2,FALSE)</f>
        <v>#N/A</v>
      </c>
      <c r="N30" s="70" t="e">
        <f t="shared" si="0"/>
        <v>#N/A</v>
      </c>
    </row>
    <row r="31" spans="1:15" ht="43.5" outlineLevel="1">
      <c r="A31" s="37" t="s">
        <v>363</v>
      </c>
      <c r="B31" s="12" t="s">
        <v>304</v>
      </c>
      <c r="C31" s="12" t="s">
        <v>347</v>
      </c>
      <c r="D31" s="32" t="s">
        <v>364</v>
      </c>
      <c r="E31" s="29" t="s">
        <v>6</v>
      </c>
      <c r="F31" s="71"/>
      <c r="G31" s="71"/>
      <c r="H31" s="71"/>
      <c r="I31" s="71"/>
      <c r="J31" s="71"/>
      <c r="K31" s="34" t="s">
        <v>68</v>
      </c>
      <c r="L31" s="70">
        <f>VLOOKUP(E31,'Drop-down'!$B$4:$C$6,2,)</f>
        <v>3</v>
      </c>
      <c r="M31" s="70" t="e">
        <f>VLOOKUP(F31,'Drop-down'!$B$9:$C$14,2,FALSE)</f>
        <v>#N/A</v>
      </c>
      <c r="N31" s="70" t="e">
        <f t="shared" si="0"/>
        <v>#N/A</v>
      </c>
    </row>
    <row r="32" spans="1:15">
      <c r="A32" s="34" t="s">
        <v>68</v>
      </c>
      <c r="B32" s="34" t="s">
        <v>68</v>
      </c>
      <c r="C32" s="34" t="s">
        <v>68</v>
      </c>
      <c r="D32" s="34" t="s">
        <v>68</v>
      </c>
      <c r="E32" s="34" t="s">
        <v>68</v>
      </c>
      <c r="F32" s="44" t="s">
        <v>68</v>
      </c>
      <c r="G32" s="44" t="s">
        <v>68</v>
      </c>
      <c r="H32" s="44" t="s">
        <v>68</v>
      </c>
      <c r="I32" s="44" t="s">
        <v>68</v>
      </c>
      <c r="J32" s="44" t="s">
        <v>68</v>
      </c>
      <c r="K32" s="34" t="s">
        <v>68</v>
      </c>
      <c r="L32" s="34" t="s">
        <v>68</v>
      </c>
      <c r="M32" s="34" t="s">
        <v>68</v>
      </c>
      <c r="N32" s="34" t="s">
        <v>68</v>
      </c>
      <c r="O32" s="34" t="s">
        <v>68</v>
      </c>
    </row>
    <row r="33" spans="5:14">
      <c r="E33" s="16"/>
      <c r="N33" t="e">
        <f>SUM(N3:N31)</f>
        <v>#N/A</v>
      </c>
    </row>
  </sheetData>
  <sheetProtection algorithmName="SHA-512" hashValue="4TP9xxU+0HSulGfRB4nPVcn7VWu2MLTZdzlfkNc3M2+aTWSJQoLv3uUuCt4M0eDID2e3Xol5qLYzyqmeoWzuyA==" saltValue="N8dp/AVInBEtAXDhA5/9cg==" spinCount="100000" sheet="1" objects="1" scenarios="1"/>
  <protectedRanges>
    <protectedRange sqref="F3:J31" name="Range1"/>
  </protectedRanges>
  <mergeCells count="4">
    <mergeCell ref="A1:A2"/>
    <mergeCell ref="B1:B2"/>
    <mergeCell ref="C1:C2"/>
    <mergeCell ref="D1:D2"/>
  </mergeCells>
  <phoneticPr fontId="10" type="noConversion"/>
  <dataValidations count="2">
    <dataValidation type="list" allowBlank="1" showInputMessage="1" showErrorMessage="1" sqref="F3:F31" xr:uid="{DB0C0EFC-8301-4262-84DD-6E4AF1FB96F4}">
      <formula1>Responses</formula1>
    </dataValidation>
    <dataValidation type="whole" allowBlank="1" showInputMessage="1" showErrorMessage="1" error="Please enter a number of hours for customization estimate (if applicable)" prompt="Please enter a number of hours for customization estimate (if applicable)" sqref="G3:G31" xr:uid="{7089B2BE-D3C4-4EF5-AA43-389B2DEB6828}">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FCC138C-A01D-4384-9812-B4B71C6CA57A}">
          <x14:formula1>
            <xm:f>'Drop-down'!#REF!</xm:f>
          </x14:formula1>
          <xm:sqref>F33:F112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9"/>
  <sheetViews>
    <sheetView zoomScaleNormal="100" workbookViewId="0">
      <pane xSplit="4" ySplit="2" topLeftCell="E32" activePane="bottomRight" state="frozen"/>
      <selection pane="bottomRight" activeCell="O36" sqref="O36"/>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8" style="1" customWidth="1"/>
    <col min="4" max="4" width="66.42578125" customWidth="1"/>
    <col min="5" max="5" width="20.5703125" hidden="1" customWidth="1"/>
    <col min="6" max="10" width="18.140625" style="57" customWidth="1"/>
    <col min="11" max="11" width="1.140625" customWidth="1"/>
    <col min="12" max="12" width="0" hidden="1" customWidth="1"/>
    <col min="13" max="13" width="10.4257812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ht="29.1">
      <c r="A3" s="27" t="s">
        <v>365</v>
      </c>
      <c r="B3" s="27" t="s">
        <v>366</v>
      </c>
      <c r="C3" s="38" t="s">
        <v>367</v>
      </c>
      <c r="D3" s="27" t="s">
        <v>368</v>
      </c>
      <c r="E3" s="27" t="s">
        <v>6</v>
      </c>
      <c r="F3" s="71"/>
      <c r="G3" s="71"/>
      <c r="H3" s="71"/>
      <c r="I3" s="71"/>
      <c r="J3" s="71"/>
      <c r="K3" s="34" t="s">
        <v>68</v>
      </c>
      <c r="L3" s="70">
        <f>VLOOKUP(E3,'Drop-down'!$B$4:$C$6,2,)</f>
        <v>3</v>
      </c>
      <c r="M3" s="70" t="e">
        <f>VLOOKUP(F3,'Drop-down'!$B$9:$C$14,2,FALSE)</f>
        <v>#N/A</v>
      </c>
      <c r="N3" s="70" t="e">
        <f>M3*L3</f>
        <v>#N/A</v>
      </c>
    </row>
    <row r="4" spans="1:14" ht="43.5" outlineLevel="1">
      <c r="A4" s="39" t="s">
        <v>369</v>
      </c>
      <c r="B4" s="23" t="s">
        <v>366</v>
      </c>
      <c r="C4" s="33" t="s">
        <v>367</v>
      </c>
      <c r="D4" s="23" t="s">
        <v>370</v>
      </c>
      <c r="E4" s="23" t="s">
        <v>6</v>
      </c>
      <c r="F4" s="71"/>
      <c r="G4" s="71"/>
      <c r="H4" s="71"/>
      <c r="I4" s="71"/>
      <c r="J4" s="71"/>
      <c r="K4" s="34" t="s">
        <v>68</v>
      </c>
      <c r="L4" s="70">
        <f>VLOOKUP(E4,'Drop-down'!$B$4:$C$6,2,)</f>
        <v>3</v>
      </c>
      <c r="M4" s="70" t="e">
        <f>VLOOKUP(F4,'Drop-down'!$B$9:$C$14,2,FALSE)</f>
        <v>#N/A</v>
      </c>
      <c r="N4" s="70" t="e">
        <f t="shared" ref="N4:N6" si="0">M4*L4</f>
        <v>#N/A</v>
      </c>
    </row>
    <row r="5" spans="1:14" ht="29.1" outlineLevel="1">
      <c r="A5" s="39" t="s">
        <v>371</v>
      </c>
      <c r="B5" s="23" t="s">
        <v>366</v>
      </c>
      <c r="C5" s="33" t="s">
        <v>367</v>
      </c>
      <c r="D5" s="23" t="s">
        <v>372</v>
      </c>
      <c r="E5" s="23" t="s">
        <v>6</v>
      </c>
      <c r="F5" s="71"/>
      <c r="G5" s="71"/>
      <c r="H5" s="71"/>
      <c r="I5" s="71"/>
      <c r="J5" s="71"/>
      <c r="K5" s="34" t="s">
        <v>68</v>
      </c>
      <c r="L5" s="70">
        <f>VLOOKUP(E5,'Drop-down'!$B$4:$C$6,2,)</f>
        <v>3</v>
      </c>
      <c r="M5" s="70" t="e">
        <f>VLOOKUP(F5,'Drop-down'!$B$9:$C$14,2,FALSE)</f>
        <v>#N/A</v>
      </c>
      <c r="N5" s="70" t="e">
        <f t="shared" si="0"/>
        <v>#N/A</v>
      </c>
    </row>
    <row r="6" spans="1:14" s="2" customFormat="1" ht="116.1" outlineLevel="1">
      <c r="A6" s="39" t="s">
        <v>373</v>
      </c>
      <c r="B6" s="23" t="s">
        <v>366</v>
      </c>
      <c r="C6" s="33" t="s">
        <v>367</v>
      </c>
      <c r="D6" s="23" t="s">
        <v>374</v>
      </c>
      <c r="E6" s="23" t="s">
        <v>6</v>
      </c>
      <c r="F6" s="71"/>
      <c r="G6" s="71"/>
      <c r="H6" s="71"/>
      <c r="I6" s="71"/>
      <c r="J6" s="71"/>
      <c r="K6" s="34" t="s">
        <v>68</v>
      </c>
      <c r="L6" s="70">
        <f>VLOOKUP(E6,'Drop-down'!$B$4:$C$6,2,)</f>
        <v>3</v>
      </c>
      <c r="M6" s="70" t="e">
        <f>VLOOKUP(F6,'Drop-down'!$B$9:$C$14,2,FALSE)</f>
        <v>#N/A</v>
      </c>
      <c r="N6" s="70" t="e">
        <f t="shared" si="0"/>
        <v>#N/A</v>
      </c>
    </row>
    <row r="7" spans="1:14" s="2" customFormat="1" ht="29.1" outlineLevel="1">
      <c r="A7" s="39" t="s">
        <v>375</v>
      </c>
      <c r="B7" s="33" t="s">
        <v>366</v>
      </c>
      <c r="C7" s="33" t="s">
        <v>367</v>
      </c>
      <c r="D7" s="23" t="s">
        <v>376</v>
      </c>
      <c r="E7" s="29" t="s">
        <v>6</v>
      </c>
      <c r="F7" s="71"/>
      <c r="G7" s="71"/>
      <c r="H7" s="71"/>
      <c r="I7" s="71"/>
      <c r="J7" s="71"/>
      <c r="K7" s="34" t="s">
        <v>68</v>
      </c>
      <c r="L7" s="70">
        <f>VLOOKUP(E7,'Drop-down'!$B$4:$C$6,2,)</f>
        <v>3</v>
      </c>
      <c r="M7" s="70" t="e">
        <f>VLOOKUP(F7,'Drop-down'!$B$9:$C$14,2,FALSE)</f>
        <v>#N/A</v>
      </c>
      <c r="N7" s="70" t="e">
        <f t="shared" ref="N7:N40" si="1">M7*L7</f>
        <v>#N/A</v>
      </c>
    </row>
    <row r="8" spans="1:14" s="2" customFormat="1" ht="84.6" customHeight="1" outlineLevel="1">
      <c r="A8" s="39" t="s">
        <v>377</v>
      </c>
      <c r="B8" s="23" t="s">
        <v>366</v>
      </c>
      <c r="C8" s="33" t="s">
        <v>367</v>
      </c>
      <c r="D8" s="23" t="s">
        <v>378</v>
      </c>
      <c r="E8" s="29" t="s">
        <v>6</v>
      </c>
      <c r="F8" s="71"/>
      <c r="G8" s="71"/>
      <c r="H8" s="71"/>
      <c r="I8" s="71"/>
      <c r="J8" s="71"/>
      <c r="K8" s="34" t="s">
        <v>68</v>
      </c>
      <c r="L8" s="70">
        <f>VLOOKUP(E8,'Drop-down'!$B$4:$C$6,2,)</f>
        <v>3</v>
      </c>
      <c r="M8" s="70" t="e">
        <f>VLOOKUP(F8,'Drop-down'!$B$9:$C$14,2,FALSE)</f>
        <v>#N/A</v>
      </c>
      <c r="N8" s="70" t="e">
        <f t="shared" si="1"/>
        <v>#N/A</v>
      </c>
    </row>
    <row r="9" spans="1:14" s="2" customFormat="1" ht="29.1" outlineLevel="1">
      <c r="A9" s="39" t="s">
        <v>379</v>
      </c>
      <c r="B9" s="23" t="s">
        <v>366</v>
      </c>
      <c r="C9" s="33" t="s">
        <v>367</v>
      </c>
      <c r="D9" s="23" t="s">
        <v>380</v>
      </c>
      <c r="E9" s="29" t="s">
        <v>7</v>
      </c>
      <c r="F9" s="71"/>
      <c r="G9" s="71"/>
      <c r="H9" s="71"/>
      <c r="I9" s="71"/>
      <c r="J9" s="71"/>
      <c r="K9" s="34" t="s">
        <v>68</v>
      </c>
      <c r="L9" s="70">
        <f>VLOOKUP(E9,'Drop-down'!$B$4:$C$6,2,)</f>
        <v>2</v>
      </c>
      <c r="M9" s="70" t="e">
        <f>VLOOKUP(F9,'Drop-down'!$B$9:$C$14,2,FALSE)</f>
        <v>#N/A</v>
      </c>
      <c r="N9" s="70" t="e">
        <f t="shared" si="1"/>
        <v>#N/A</v>
      </c>
    </row>
    <row r="10" spans="1:14" ht="43.5" outlineLevel="1">
      <c r="A10" s="39" t="s">
        <v>381</v>
      </c>
      <c r="B10" s="23" t="s">
        <v>366</v>
      </c>
      <c r="C10" s="33" t="s">
        <v>367</v>
      </c>
      <c r="D10" s="23" t="s">
        <v>382</v>
      </c>
      <c r="E10" s="29" t="s">
        <v>6</v>
      </c>
      <c r="F10" s="71"/>
      <c r="G10" s="71"/>
      <c r="H10" s="71"/>
      <c r="I10" s="71"/>
      <c r="J10" s="71"/>
      <c r="K10" s="34" t="s">
        <v>68</v>
      </c>
      <c r="L10" s="70">
        <f>VLOOKUP(E10,'Drop-down'!$B$4:$C$6,2,)</f>
        <v>3</v>
      </c>
      <c r="M10" s="70" t="e">
        <f>VLOOKUP(F10,'Drop-down'!$B$9:$C$14,2,FALSE)</f>
        <v>#N/A</v>
      </c>
      <c r="N10" s="70" t="e">
        <f t="shared" si="1"/>
        <v>#N/A</v>
      </c>
    </row>
    <row r="11" spans="1:14" ht="43.5" outlineLevel="1">
      <c r="A11" s="39" t="s">
        <v>383</v>
      </c>
      <c r="B11" s="23" t="s">
        <v>366</v>
      </c>
      <c r="C11" s="33" t="s">
        <v>367</v>
      </c>
      <c r="D11" s="23" t="s">
        <v>384</v>
      </c>
      <c r="E11" s="29" t="s">
        <v>6</v>
      </c>
      <c r="F11" s="71"/>
      <c r="G11" s="71"/>
      <c r="H11" s="71"/>
      <c r="I11" s="71"/>
      <c r="J11" s="71"/>
      <c r="K11" s="34" t="s">
        <v>68</v>
      </c>
      <c r="L11" s="70">
        <f>VLOOKUP(E11,'Drop-down'!$B$4:$C$6,2,)</f>
        <v>3</v>
      </c>
      <c r="M11" s="70" t="e">
        <f>VLOOKUP(F11,'Drop-down'!$B$9:$C$14,2,FALSE)</f>
        <v>#N/A</v>
      </c>
      <c r="N11" s="70" t="e">
        <f t="shared" si="1"/>
        <v>#N/A</v>
      </c>
    </row>
    <row r="12" spans="1:14" ht="87" outlineLevel="1">
      <c r="A12" s="39" t="s">
        <v>385</v>
      </c>
      <c r="B12" s="23" t="s">
        <v>366</v>
      </c>
      <c r="C12" s="33" t="s">
        <v>367</v>
      </c>
      <c r="D12" s="23" t="s">
        <v>386</v>
      </c>
      <c r="E12" s="12" t="s">
        <v>6</v>
      </c>
      <c r="F12" s="71"/>
      <c r="G12" s="71"/>
      <c r="H12" s="71"/>
      <c r="I12" s="71"/>
      <c r="J12" s="71"/>
      <c r="K12" s="34" t="s">
        <v>68</v>
      </c>
      <c r="L12" s="70">
        <f>VLOOKUP(E12,'Drop-down'!$B$4:$C$6,2,)</f>
        <v>3</v>
      </c>
      <c r="M12" s="70" t="e">
        <f>VLOOKUP(F12,'Drop-down'!$B$9:$C$14,2,FALSE)</f>
        <v>#N/A</v>
      </c>
      <c r="N12" s="70" t="e">
        <f t="shared" si="1"/>
        <v>#N/A</v>
      </c>
    </row>
    <row r="13" spans="1:14" ht="51" customHeight="1" outlineLevel="1">
      <c r="A13" s="39" t="s">
        <v>387</v>
      </c>
      <c r="B13" s="23" t="s">
        <v>366</v>
      </c>
      <c r="C13" s="33" t="s">
        <v>367</v>
      </c>
      <c r="D13" s="23" t="s">
        <v>388</v>
      </c>
      <c r="E13" s="29" t="s">
        <v>6</v>
      </c>
      <c r="F13" s="71"/>
      <c r="G13" s="71"/>
      <c r="H13" s="71"/>
      <c r="I13" s="71"/>
      <c r="J13" s="71"/>
      <c r="K13" s="34" t="s">
        <v>68</v>
      </c>
      <c r="L13" s="70">
        <f>VLOOKUP(E13,'Drop-down'!$B$4:$C$6,2,)</f>
        <v>3</v>
      </c>
      <c r="M13" s="70" t="e">
        <f>VLOOKUP(F13,'Drop-down'!$B$9:$C$14,2,FALSE)</f>
        <v>#N/A</v>
      </c>
      <c r="N13" s="70" t="e">
        <f t="shared" si="1"/>
        <v>#N/A</v>
      </c>
    </row>
    <row r="14" spans="1:14" ht="57.95" outlineLevel="1">
      <c r="A14" s="39" t="s">
        <v>389</v>
      </c>
      <c r="B14" s="23" t="s">
        <v>366</v>
      </c>
      <c r="C14" s="33" t="s">
        <v>367</v>
      </c>
      <c r="D14" s="23" t="s">
        <v>390</v>
      </c>
      <c r="E14" s="29" t="s">
        <v>6</v>
      </c>
      <c r="F14" s="71"/>
      <c r="G14" s="71"/>
      <c r="H14" s="71"/>
      <c r="I14" s="71"/>
      <c r="J14" s="71"/>
      <c r="K14" s="34" t="s">
        <v>68</v>
      </c>
      <c r="L14" s="70">
        <f>VLOOKUP(E14,'Drop-down'!$B$4:$C$6,2,)</f>
        <v>3</v>
      </c>
      <c r="M14" s="70" t="e">
        <f>VLOOKUP(F14,'Drop-down'!$B$9:$C$14,2,FALSE)</f>
        <v>#N/A</v>
      </c>
      <c r="N14" s="70" t="e">
        <f t="shared" si="1"/>
        <v>#N/A</v>
      </c>
    </row>
    <row r="15" spans="1:14" ht="29.1" outlineLevel="1">
      <c r="A15" s="39" t="s">
        <v>391</v>
      </c>
      <c r="B15" s="23" t="s">
        <v>366</v>
      </c>
      <c r="C15" s="33" t="s">
        <v>367</v>
      </c>
      <c r="D15" s="23" t="s">
        <v>392</v>
      </c>
      <c r="E15" s="29" t="s">
        <v>6</v>
      </c>
      <c r="F15" s="71"/>
      <c r="G15" s="71"/>
      <c r="H15" s="71"/>
      <c r="I15" s="71"/>
      <c r="J15" s="71"/>
      <c r="K15" s="34" t="s">
        <v>68</v>
      </c>
      <c r="L15" s="70">
        <f>VLOOKUP(E15,'Drop-down'!$B$4:$C$6,2,)</f>
        <v>3</v>
      </c>
      <c r="M15" s="70" t="e">
        <f>VLOOKUP(F15,'Drop-down'!$B$9:$C$14,2,FALSE)</f>
        <v>#N/A</v>
      </c>
      <c r="N15" s="70" t="e">
        <f t="shared" si="1"/>
        <v>#N/A</v>
      </c>
    </row>
    <row r="16" spans="1:14" ht="57.95" outlineLevel="1">
      <c r="A16" s="39" t="s">
        <v>393</v>
      </c>
      <c r="B16" s="23" t="s">
        <v>366</v>
      </c>
      <c r="C16" s="33" t="s">
        <v>367</v>
      </c>
      <c r="D16" s="23" t="s">
        <v>394</v>
      </c>
      <c r="E16" s="29" t="s">
        <v>6</v>
      </c>
      <c r="F16" s="71"/>
      <c r="G16" s="71"/>
      <c r="H16" s="71"/>
      <c r="I16" s="71"/>
      <c r="J16" s="71"/>
      <c r="K16" s="34" t="s">
        <v>68</v>
      </c>
      <c r="L16" s="70">
        <f>VLOOKUP(E16,'Drop-down'!$B$4:$C$6,2,)</f>
        <v>3</v>
      </c>
      <c r="M16" s="70" t="e">
        <f>VLOOKUP(F16,'Drop-down'!$B$9:$C$14,2,FALSE)</f>
        <v>#N/A</v>
      </c>
      <c r="N16" s="70" t="e">
        <f t="shared" si="1"/>
        <v>#N/A</v>
      </c>
    </row>
    <row r="17" spans="1:14" ht="29.1" outlineLevel="1">
      <c r="A17" s="39" t="s">
        <v>395</v>
      </c>
      <c r="B17" s="23" t="s">
        <v>366</v>
      </c>
      <c r="C17" s="33" t="s">
        <v>367</v>
      </c>
      <c r="D17" s="23" t="s">
        <v>396</v>
      </c>
      <c r="E17" s="29" t="s">
        <v>6</v>
      </c>
      <c r="F17" s="71"/>
      <c r="G17" s="71"/>
      <c r="H17" s="71"/>
      <c r="I17" s="71"/>
      <c r="J17" s="71"/>
      <c r="K17" s="34" t="s">
        <v>68</v>
      </c>
      <c r="L17" s="70">
        <f>VLOOKUP(E17,'Drop-down'!$B$4:$C$6,2,)</f>
        <v>3</v>
      </c>
      <c r="M17" s="70" t="e">
        <f>VLOOKUP(F17,'Drop-down'!$B$9:$C$14,2,FALSE)</f>
        <v>#N/A</v>
      </c>
      <c r="N17" s="70" t="e">
        <f t="shared" si="1"/>
        <v>#N/A</v>
      </c>
    </row>
    <row r="18" spans="1:14" ht="29.1">
      <c r="A18" s="27" t="s">
        <v>397</v>
      </c>
      <c r="B18" s="27" t="s">
        <v>366</v>
      </c>
      <c r="C18" s="27" t="s">
        <v>398</v>
      </c>
      <c r="D18" s="27" t="s">
        <v>399</v>
      </c>
      <c r="E18" s="30" t="s">
        <v>6</v>
      </c>
      <c r="F18" s="71"/>
      <c r="G18" s="71"/>
      <c r="H18" s="71"/>
      <c r="I18" s="71"/>
      <c r="J18" s="71"/>
      <c r="K18" s="34" t="s">
        <v>68</v>
      </c>
      <c r="L18" s="70">
        <f>VLOOKUP(E18,'Drop-down'!$B$4:$C$6,2,)</f>
        <v>3</v>
      </c>
      <c r="M18" s="70" t="e">
        <f>VLOOKUP(F18,'Drop-down'!$B$9:$C$14,2,FALSE)</f>
        <v>#N/A</v>
      </c>
      <c r="N18" s="70" t="e">
        <f t="shared" si="1"/>
        <v>#N/A</v>
      </c>
    </row>
    <row r="19" spans="1:14" ht="57.95" outlineLevel="1">
      <c r="A19" s="39" t="s">
        <v>400</v>
      </c>
      <c r="B19" s="23" t="s">
        <v>366</v>
      </c>
      <c r="C19" s="23" t="s">
        <v>398</v>
      </c>
      <c r="D19" s="23" t="s">
        <v>401</v>
      </c>
      <c r="E19" s="29" t="s">
        <v>6</v>
      </c>
      <c r="F19" s="71"/>
      <c r="G19" s="71"/>
      <c r="H19" s="71"/>
      <c r="I19" s="71"/>
      <c r="J19" s="71"/>
      <c r="K19" s="34" t="s">
        <v>68</v>
      </c>
      <c r="L19" s="70">
        <f>VLOOKUP(E19,'Drop-down'!$B$4:$C$6,2,)</f>
        <v>3</v>
      </c>
      <c r="M19" s="70" t="e">
        <f>VLOOKUP(F19,'Drop-down'!$B$9:$C$14,2,FALSE)</f>
        <v>#N/A</v>
      </c>
      <c r="N19" s="70" t="e">
        <f t="shared" si="1"/>
        <v>#N/A</v>
      </c>
    </row>
    <row r="20" spans="1:14" ht="55.5" customHeight="1" outlineLevel="1">
      <c r="A20" s="39" t="s">
        <v>402</v>
      </c>
      <c r="B20" s="23" t="s">
        <v>366</v>
      </c>
      <c r="C20" s="23" t="s">
        <v>398</v>
      </c>
      <c r="D20" s="23" t="s">
        <v>403</v>
      </c>
      <c r="E20" s="29" t="s">
        <v>6</v>
      </c>
      <c r="F20" s="71"/>
      <c r="G20" s="71"/>
      <c r="H20" s="71"/>
      <c r="I20" s="71"/>
      <c r="J20" s="71"/>
      <c r="K20" s="34" t="s">
        <v>68</v>
      </c>
      <c r="L20" s="70">
        <f>VLOOKUP(E20,'Drop-down'!$B$4:$C$6,2,)</f>
        <v>3</v>
      </c>
      <c r="M20" s="70" t="e">
        <f>VLOOKUP(F20,'Drop-down'!$B$9:$C$14,2,FALSE)</f>
        <v>#N/A</v>
      </c>
      <c r="N20" s="70" t="e">
        <f t="shared" si="1"/>
        <v>#N/A</v>
      </c>
    </row>
    <row r="21" spans="1:14" ht="29.1" outlineLevel="1">
      <c r="A21" s="39" t="s">
        <v>404</v>
      </c>
      <c r="B21" s="23" t="s">
        <v>366</v>
      </c>
      <c r="C21" s="23" t="s">
        <v>398</v>
      </c>
      <c r="D21" s="23" t="s">
        <v>405</v>
      </c>
      <c r="E21" s="29" t="s">
        <v>6</v>
      </c>
      <c r="F21" s="71"/>
      <c r="G21" s="71"/>
      <c r="H21" s="71"/>
      <c r="I21" s="71"/>
      <c r="J21" s="71"/>
      <c r="K21" s="34" t="s">
        <v>68</v>
      </c>
      <c r="L21" s="70">
        <f>VLOOKUP(E21,'Drop-down'!$B$4:$C$6,2,)</f>
        <v>3</v>
      </c>
      <c r="M21" s="70" t="e">
        <f>VLOOKUP(F21,'Drop-down'!$B$9:$C$14,2,FALSE)</f>
        <v>#N/A</v>
      </c>
      <c r="N21" s="70" t="e">
        <f t="shared" si="1"/>
        <v>#N/A</v>
      </c>
    </row>
    <row r="22" spans="1:14" ht="29.1" outlineLevel="1">
      <c r="A22" s="39" t="s">
        <v>406</v>
      </c>
      <c r="B22" s="23" t="s">
        <v>366</v>
      </c>
      <c r="C22" s="23" t="s">
        <v>398</v>
      </c>
      <c r="D22" s="23" t="s">
        <v>407</v>
      </c>
      <c r="E22" s="29" t="s">
        <v>6</v>
      </c>
      <c r="F22" s="71"/>
      <c r="G22" s="71"/>
      <c r="H22" s="71"/>
      <c r="I22" s="71"/>
      <c r="J22" s="71"/>
      <c r="K22" s="34" t="s">
        <v>68</v>
      </c>
      <c r="L22" s="70">
        <f>VLOOKUP(E22,'Drop-down'!$B$4:$C$6,2,)</f>
        <v>3</v>
      </c>
      <c r="M22" s="70" t="e">
        <f>VLOOKUP(F22,'Drop-down'!$B$9:$C$14,2,FALSE)</f>
        <v>#N/A</v>
      </c>
      <c r="N22" s="70" t="e">
        <f t="shared" si="1"/>
        <v>#N/A</v>
      </c>
    </row>
    <row r="23" spans="1:14" ht="43.5" outlineLevel="1">
      <c r="A23" s="39" t="s">
        <v>408</v>
      </c>
      <c r="B23" s="23" t="s">
        <v>366</v>
      </c>
      <c r="C23" s="23" t="s">
        <v>398</v>
      </c>
      <c r="D23" s="23" t="s">
        <v>409</v>
      </c>
      <c r="E23" s="29" t="s">
        <v>6</v>
      </c>
      <c r="F23" s="71"/>
      <c r="G23" s="71"/>
      <c r="H23" s="71"/>
      <c r="I23" s="71"/>
      <c r="J23" s="71"/>
      <c r="K23" s="34" t="s">
        <v>68</v>
      </c>
      <c r="L23" s="70">
        <f>VLOOKUP(E23,'Drop-down'!$B$4:$C$6,2,)</f>
        <v>3</v>
      </c>
      <c r="M23" s="70" t="e">
        <f>VLOOKUP(F23,'Drop-down'!$B$9:$C$14,2,FALSE)</f>
        <v>#N/A</v>
      </c>
      <c r="N23" s="70" t="e">
        <f t="shared" si="1"/>
        <v>#N/A</v>
      </c>
    </row>
    <row r="24" spans="1:14" ht="43.5" outlineLevel="1">
      <c r="A24" s="39" t="s">
        <v>410</v>
      </c>
      <c r="B24" s="23" t="s">
        <v>366</v>
      </c>
      <c r="C24" s="23" t="s">
        <v>398</v>
      </c>
      <c r="D24" s="23" t="s">
        <v>411</v>
      </c>
      <c r="E24" s="29" t="s">
        <v>8</v>
      </c>
      <c r="F24" s="71"/>
      <c r="G24" s="71"/>
      <c r="H24" s="71"/>
      <c r="I24" s="71"/>
      <c r="J24" s="71"/>
      <c r="K24" s="34" t="s">
        <v>68</v>
      </c>
      <c r="L24" s="70">
        <f>VLOOKUP(E24,'Drop-down'!$B$4:$C$6,2,)</f>
        <v>1</v>
      </c>
      <c r="M24" s="70" t="e">
        <f>VLOOKUP(F24,'Drop-down'!$B$9:$C$14,2,FALSE)</f>
        <v>#N/A</v>
      </c>
      <c r="N24" s="70" t="e">
        <f t="shared" si="1"/>
        <v>#N/A</v>
      </c>
    </row>
    <row r="25" spans="1:14" ht="57.95" outlineLevel="1">
      <c r="A25" s="39" t="s">
        <v>412</v>
      </c>
      <c r="B25" s="23" t="s">
        <v>366</v>
      </c>
      <c r="C25" s="23" t="s">
        <v>398</v>
      </c>
      <c r="D25" s="23" t="s">
        <v>413</v>
      </c>
      <c r="E25" s="29" t="s">
        <v>6</v>
      </c>
      <c r="F25" s="71"/>
      <c r="G25" s="71"/>
      <c r="H25" s="71"/>
      <c r="I25" s="71"/>
      <c r="J25" s="71"/>
      <c r="K25" s="34" t="s">
        <v>68</v>
      </c>
      <c r="L25" s="70">
        <f>VLOOKUP(E25,'Drop-down'!$B$4:$C$6,2,)</f>
        <v>3</v>
      </c>
      <c r="M25" s="70" t="e">
        <f>VLOOKUP(F25,'Drop-down'!$B$9:$C$14,2,FALSE)</f>
        <v>#N/A</v>
      </c>
      <c r="N25" s="70" t="e">
        <f t="shared" si="1"/>
        <v>#N/A</v>
      </c>
    </row>
    <row r="26" spans="1:14" ht="32.1" customHeight="1" outlineLevel="1">
      <c r="A26" s="39" t="s">
        <v>414</v>
      </c>
      <c r="B26" s="23" t="s">
        <v>366</v>
      </c>
      <c r="C26" s="23" t="s">
        <v>398</v>
      </c>
      <c r="D26" s="23" t="s">
        <v>415</v>
      </c>
      <c r="E26" s="29" t="s">
        <v>6</v>
      </c>
      <c r="F26" s="71"/>
      <c r="G26" s="71"/>
      <c r="H26" s="71"/>
      <c r="I26" s="71"/>
      <c r="J26" s="71"/>
      <c r="K26" s="34" t="s">
        <v>68</v>
      </c>
      <c r="L26" s="70">
        <f>VLOOKUP(E26,'Drop-down'!$B$4:$C$6,2,)</f>
        <v>3</v>
      </c>
      <c r="M26" s="70" t="e">
        <f>VLOOKUP(F26,'Drop-down'!$B$9:$C$14,2,FALSE)</f>
        <v>#N/A</v>
      </c>
      <c r="N26" s="70" t="e">
        <f t="shared" si="1"/>
        <v>#N/A</v>
      </c>
    </row>
    <row r="27" spans="1:14" ht="57.95" outlineLevel="1">
      <c r="A27" s="39" t="s">
        <v>416</v>
      </c>
      <c r="B27" s="23" t="s">
        <v>366</v>
      </c>
      <c r="C27" s="23" t="s">
        <v>398</v>
      </c>
      <c r="D27" s="23" t="s">
        <v>417</v>
      </c>
      <c r="E27" s="12" t="s">
        <v>6</v>
      </c>
      <c r="F27" s="71"/>
      <c r="G27" s="71"/>
      <c r="H27" s="71"/>
      <c r="I27" s="71"/>
      <c r="J27" s="71"/>
      <c r="K27" s="34" t="s">
        <v>68</v>
      </c>
      <c r="L27" s="70">
        <f>VLOOKUP(E27,'Drop-down'!$B$4:$C$6,2,)</f>
        <v>3</v>
      </c>
      <c r="M27" s="70" t="e">
        <f>VLOOKUP(F27,'Drop-down'!$B$9:$C$14,2,FALSE)</f>
        <v>#N/A</v>
      </c>
      <c r="N27" s="70" t="e">
        <f t="shared" si="1"/>
        <v>#N/A</v>
      </c>
    </row>
    <row r="28" spans="1:14" ht="72.599999999999994" outlineLevel="1">
      <c r="A28" s="39" t="s">
        <v>418</v>
      </c>
      <c r="B28" s="23" t="s">
        <v>366</v>
      </c>
      <c r="C28" s="23" t="s">
        <v>398</v>
      </c>
      <c r="D28" s="23" t="s">
        <v>419</v>
      </c>
      <c r="E28" s="12" t="s">
        <v>6</v>
      </c>
      <c r="F28" s="71"/>
      <c r="G28" s="71"/>
      <c r="H28" s="71"/>
      <c r="I28" s="71"/>
      <c r="J28" s="71"/>
      <c r="K28" s="34" t="s">
        <v>68</v>
      </c>
      <c r="L28" s="70">
        <f>VLOOKUP(E28,'Drop-down'!$B$4:$C$6,2,)</f>
        <v>3</v>
      </c>
      <c r="M28" s="70" t="e">
        <f>VLOOKUP(F28,'Drop-down'!$B$9:$C$14,2,FALSE)</f>
        <v>#N/A</v>
      </c>
      <c r="N28" s="70" t="e">
        <f t="shared" si="1"/>
        <v>#N/A</v>
      </c>
    </row>
    <row r="29" spans="1:14" ht="43.5" outlineLevel="1">
      <c r="A29" s="39" t="s">
        <v>420</v>
      </c>
      <c r="B29" s="23" t="s">
        <v>366</v>
      </c>
      <c r="C29" s="23" t="s">
        <v>398</v>
      </c>
      <c r="D29" s="23" t="s">
        <v>421</v>
      </c>
      <c r="E29" s="12" t="s">
        <v>6</v>
      </c>
      <c r="F29" s="71"/>
      <c r="G29" s="71"/>
      <c r="H29" s="71"/>
      <c r="I29" s="71"/>
      <c r="J29" s="71"/>
      <c r="K29" s="34" t="s">
        <v>68</v>
      </c>
      <c r="L29" s="70">
        <f>VLOOKUP(E29,'Drop-down'!$B$4:$C$6,2,)</f>
        <v>3</v>
      </c>
      <c r="M29" s="70" t="e">
        <f>VLOOKUP(F29,'Drop-down'!$B$9:$C$14,2,FALSE)</f>
        <v>#N/A</v>
      </c>
      <c r="N29" s="70" t="e">
        <f t="shared" si="1"/>
        <v>#N/A</v>
      </c>
    </row>
    <row r="30" spans="1:14" ht="29.1" outlineLevel="1">
      <c r="A30" s="39" t="s">
        <v>422</v>
      </c>
      <c r="B30" s="23" t="s">
        <v>366</v>
      </c>
      <c r="C30" s="23" t="s">
        <v>398</v>
      </c>
      <c r="D30" s="23" t="s">
        <v>423</v>
      </c>
      <c r="E30" s="12" t="s">
        <v>8</v>
      </c>
      <c r="F30" s="71"/>
      <c r="G30" s="71"/>
      <c r="H30" s="71"/>
      <c r="I30" s="71"/>
      <c r="J30" s="71"/>
      <c r="K30" s="34" t="s">
        <v>68</v>
      </c>
      <c r="L30" s="70">
        <f>VLOOKUP(E30,'Drop-down'!$B$4:$C$6,2,)</f>
        <v>1</v>
      </c>
      <c r="M30" s="70" t="e">
        <f>VLOOKUP(F30,'Drop-down'!$B$9:$C$14,2,FALSE)</f>
        <v>#N/A</v>
      </c>
      <c r="N30" s="70" t="e">
        <f t="shared" si="1"/>
        <v>#N/A</v>
      </c>
    </row>
    <row r="31" spans="1:14" ht="29.1" outlineLevel="1">
      <c r="A31" s="39" t="s">
        <v>424</v>
      </c>
      <c r="B31" s="23" t="s">
        <v>366</v>
      </c>
      <c r="C31" s="23" t="s">
        <v>398</v>
      </c>
      <c r="D31" s="23" t="s">
        <v>425</v>
      </c>
      <c r="E31" s="12" t="s">
        <v>6</v>
      </c>
      <c r="F31" s="71"/>
      <c r="G31" s="71"/>
      <c r="H31" s="71"/>
      <c r="I31" s="71"/>
      <c r="J31" s="71"/>
      <c r="K31" s="34" t="s">
        <v>68</v>
      </c>
      <c r="L31" s="70">
        <f>VLOOKUP(E31,'Drop-down'!$B$4:$C$6,2,)</f>
        <v>3</v>
      </c>
      <c r="M31" s="70" t="e">
        <f>VLOOKUP(F31,'Drop-down'!$B$9:$C$14,2,FALSE)</f>
        <v>#N/A</v>
      </c>
      <c r="N31" s="70" t="e">
        <f t="shared" si="1"/>
        <v>#N/A</v>
      </c>
    </row>
    <row r="32" spans="1:14" ht="32.1" customHeight="1" outlineLevel="1">
      <c r="A32" s="39" t="s">
        <v>426</v>
      </c>
      <c r="B32" s="23" t="s">
        <v>366</v>
      </c>
      <c r="C32" s="23" t="s">
        <v>398</v>
      </c>
      <c r="D32" s="23" t="s">
        <v>427</v>
      </c>
      <c r="E32" s="29" t="s">
        <v>6</v>
      </c>
      <c r="F32" s="71"/>
      <c r="G32" s="71"/>
      <c r="H32" s="71"/>
      <c r="I32" s="71"/>
      <c r="J32" s="71"/>
      <c r="K32" s="34" t="s">
        <v>68</v>
      </c>
      <c r="L32" s="70">
        <f>VLOOKUP(E32,'Drop-down'!$B$4:$C$6,2,)</f>
        <v>3</v>
      </c>
      <c r="M32" s="70" t="e">
        <f>VLOOKUP(F32,'Drop-down'!$B$9:$C$14,2,FALSE)</f>
        <v>#N/A</v>
      </c>
      <c r="N32" s="70" t="e">
        <f t="shared" si="1"/>
        <v>#N/A</v>
      </c>
    </row>
    <row r="33" spans="1:14" ht="29.1" outlineLevel="1">
      <c r="A33" s="39" t="s">
        <v>428</v>
      </c>
      <c r="B33" s="23" t="s">
        <v>366</v>
      </c>
      <c r="C33" s="23" t="s">
        <v>398</v>
      </c>
      <c r="D33" s="23" t="s">
        <v>429</v>
      </c>
      <c r="E33" s="29" t="s">
        <v>6</v>
      </c>
      <c r="F33" s="71"/>
      <c r="G33" s="71"/>
      <c r="H33" s="71"/>
      <c r="I33" s="71"/>
      <c r="J33" s="71"/>
      <c r="K33" s="34" t="s">
        <v>68</v>
      </c>
      <c r="L33" s="70">
        <f>VLOOKUP(E33,'Drop-down'!$B$4:$C$6,2,)</f>
        <v>3</v>
      </c>
      <c r="M33" s="70" t="e">
        <f>VLOOKUP(F33,'Drop-down'!$B$9:$C$14,2,FALSE)</f>
        <v>#N/A</v>
      </c>
      <c r="N33" s="70" t="e">
        <f t="shared" si="1"/>
        <v>#N/A</v>
      </c>
    </row>
    <row r="34" spans="1:14" ht="57.95" outlineLevel="1">
      <c r="A34" s="39" t="s">
        <v>430</v>
      </c>
      <c r="B34" s="23" t="s">
        <v>366</v>
      </c>
      <c r="C34" s="23" t="s">
        <v>398</v>
      </c>
      <c r="D34" s="23" t="s">
        <v>431</v>
      </c>
      <c r="E34" s="29" t="s">
        <v>6</v>
      </c>
      <c r="F34" s="71"/>
      <c r="G34" s="71"/>
      <c r="H34" s="71"/>
      <c r="I34" s="71"/>
      <c r="J34" s="71"/>
      <c r="K34" s="34" t="s">
        <v>68</v>
      </c>
      <c r="L34" s="70">
        <f>VLOOKUP(E34,'Drop-down'!$B$4:$C$6,2,)</f>
        <v>3</v>
      </c>
      <c r="M34" s="70" t="e">
        <f>VLOOKUP(F34,'Drop-down'!$B$9:$C$14,2,FALSE)</f>
        <v>#N/A</v>
      </c>
      <c r="N34" s="70" t="e">
        <f t="shared" si="1"/>
        <v>#N/A</v>
      </c>
    </row>
    <row r="35" spans="1:14" ht="29.1" outlineLevel="1">
      <c r="A35" s="39" t="s">
        <v>432</v>
      </c>
      <c r="B35" s="23" t="s">
        <v>366</v>
      </c>
      <c r="C35" s="23" t="s">
        <v>398</v>
      </c>
      <c r="D35" s="23" t="s">
        <v>433</v>
      </c>
      <c r="E35" s="29" t="s">
        <v>6</v>
      </c>
      <c r="F35" s="71"/>
      <c r="G35" s="71"/>
      <c r="H35" s="71"/>
      <c r="I35" s="71"/>
      <c r="J35" s="71"/>
      <c r="K35" s="34" t="s">
        <v>68</v>
      </c>
      <c r="L35" s="70">
        <f>VLOOKUP(E35,'Drop-down'!$B$4:$C$6,2,)</f>
        <v>3</v>
      </c>
      <c r="M35" s="70" t="e">
        <f>VLOOKUP(F35,'Drop-down'!$B$9:$C$14,2,FALSE)</f>
        <v>#N/A</v>
      </c>
      <c r="N35" s="70" t="e">
        <f t="shared" si="1"/>
        <v>#N/A</v>
      </c>
    </row>
    <row r="36" spans="1:14" ht="43.5" outlineLevel="1">
      <c r="A36" s="39" t="s">
        <v>434</v>
      </c>
      <c r="B36" s="23" t="s">
        <v>366</v>
      </c>
      <c r="C36" s="23" t="s">
        <v>398</v>
      </c>
      <c r="D36" s="23" t="s">
        <v>435</v>
      </c>
      <c r="E36" s="29" t="s">
        <v>6</v>
      </c>
      <c r="F36" s="71"/>
      <c r="G36" s="71"/>
      <c r="H36" s="71"/>
      <c r="I36" s="71"/>
      <c r="J36" s="71"/>
      <c r="K36" s="34" t="s">
        <v>68</v>
      </c>
      <c r="L36" s="70">
        <f>VLOOKUP(E36,'Drop-down'!$B$4:$C$6,2,)</f>
        <v>3</v>
      </c>
      <c r="M36" s="70" t="e">
        <f>VLOOKUP(F36,'Drop-down'!$B$9:$C$14,2,FALSE)</f>
        <v>#N/A</v>
      </c>
      <c r="N36" s="70" t="e">
        <f t="shared" si="1"/>
        <v>#N/A</v>
      </c>
    </row>
    <row r="37" spans="1:14" ht="43.5" outlineLevel="1">
      <c r="A37" s="39" t="s">
        <v>436</v>
      </c>
      <c r="B37" s="23" t="s">
        <v>366</v>
      </c>
      <c r="C37" s="23" t="s">
        <v>398</v>
      </c>
      <c r="D37" s="23" t="s">
        <v>437</v>
      </c>
      <c r="E37" s="29" t="s">
        <v>6</v>
      </c>
      <c r="F37" s="71"/>
      <c r="G37" s="71"/>
      <c r="H37" s="71"/>
      <c r="I37" s="71"/>
      <c r="J37" s="71"/>
      <c r="K37" s="34" t="s">
        <v>68</v>
      </c>
      <c r="L37" s="70">
        <f>VLOOKUP(E37,'Drop-down'!$B$4:$C$6,2,)</f>
        <v>3</v>
      </c>
      <c r="M37" s="70" t="e">
        <f>VLOOKUP(F37,'Drop-down'!$B$9:$C$14,2,FALSE)</f>
        <v>#N/A</v>
      </c>
      <c r="N37" s="70" t="e">
        <f t="shared" si="1"/>
        <v>#N/A</v>
      </c>
    </row>
    <row r="38" spans="1:14" ht="29.1" outlineLevel="1">
      <c r="A38" s="39" t="s">
        <v>438</v>
      </c>
      <c r="B38" s="23" t="s">
        <v>366</v>
      </c>
      <c r="C38" s="23" t="s">
        <v>398</v>
      </c>
      <c r="D38" s="23" t="s">
        <v>439</v>
      </c>
      <c r="E38" s="23" t="s">
        <v>6</v>
      </c>
      <c r="F38" s="71"/>
      <c r="G38" s="71"/>
      <c r="H38" s="71"/>
      <c r="I38" s="71"/>
      <c r="J38" s="71"/>
      <c r="K38" s="34" t="s">
        <v>68</v>
      </c>
      <c r="L38" s="70">
        <f>VLOOKUP(E38,'Drop-down'!$B$4:$C$6,2,)</f>
        <v>3</v>
      </c>
      <c r="M38" s="70" t="e">
        <f>VLOOKUP(F38,'Drop-down'!$B$9:$C$14,2,FALSE)</f>
        <v>#N/A</v>
      </c>
      <c r="N38" s="70" t="e">
        <f t="shared" si="1"/>
        <v>#N/A</v>
      </c>
    </row>
    <row r="39" spans="1:14" ht="43.5" outlineLevel="1">
      <c r="A39" s="39" t="s">
        <v>440</v>
      </c>
      <c r="B39" s="23" t="s">
        <v>366</v>
      </c>
      <c r="C39" s="23" t="s">
        <v>398</v>
      </c>
      <c r="D39" s="23" t="s">
        <v>441</v>
      </c>
      <c r="E39" s="23" t="s">
        <v>6</v>
      </c>
      <c r="F39" s="71"/>
      <c r="G39" s="71"/>
      <c r="H39" s="71"/>
      <c r="I39" s="71"/>
      <c r="J39" s="71"/>
      <c r="K39" s="34" t="s">
        <v>68</v>
      </c>
      <c r="L39" s="70">
        <f>VLOOKUP(E39,'Drop-down'!$B$4:$C$6,2,)</f>
        <v>3</v>
      </c>
      <c r="M39" s="70" t="e">
        <f>VLOOKUP(F39,'Drop-down'!$B$9:$C$14,2,FALSE)</f>
        <v>#N/A</v>
      </c>
      <c r="N39" s="70" t="e">
        <f t="shared" si="1"/>
        <v>#N/A</v>
      </c>
    </row>
    <row r="40" spans="1:14" ht="43.5" outlineLevel="1">
      <c r="A40" s="39" t="s">
        <v>442</v>
      </c>
      <c r="B40" s="23" t="s">
        <v>366</v>
      </c>
      <c r="C40" s="23" t="s">
        <v>398</v>
      </c>
      <c r="D40" s="23" t="s">
        <v>443</v>
      </c>
      <c r="E40" s="29" t="s">
        <v>6</v>
      </c>
      <c r="F40" s="71"/>
      <c r="G40" s="71"/>
      <c r="H40" s="71"/>
      <c r="I40" s="71"/>
      <c r="J40" s="71"/>
      <c r="K40" s="34" t="s">
        <v>68</v>
      </c>
      <c r="L40" s="70">
        <f>VLOOKUP(E40,'Drop-down'!$B$4:$C$6,2,)</f>
        <v>3</v>
      </c>
      <c r="M40" s="70" t="e">
        <f>VLOOKUP(F40,'Drop-down'!$B$9:$C$14,2,FALSE)</f>
        <v>#N/A</v>
      </c>
      <c r="N40" s="70" t="e">
        <f t="shared" si="1"/>
        <v>#N/A</v>
      </c>
    </row>
    <row r="41" spans="1:14">
      <c r="A41" s="34" t="s">
        <v>68</v>
      </c>
      <c r="B41" s="34" t="s">
        <v>68</v>
      </c>
      <c r="C41" s="34" t="s">
        <v>68</v>
      </c>
      <c r="D41" s="34" t="s">
        <v>68</v>
      </c>
      <c r="E41" s="34" t="s">
        <v>68</v>
      </c>
      <c r="F41" s="44" t="s">
        <v>68</v>
      </c>
      <c r="G41" s="44" t="s">
        <v>68</v>
      </c>
      <c r="H41" s="44" t="s">
        <v>68</v>
      </c>
      <c r="I41" s="44" t="s">
        <v>68</v>
      </c>
      <c r="J41" s="44" t="s">
        <v>68</v>
      </c>
      <c r="K41" s="34" t="s">
        <v>68</v>
      </c>
      <c r="L41" s="34" t="s">
        <v>68</v>
      </c>
      <c r="M41" s="34" t="s">
        <v>68</v>
      </c>
      <c r="N41" s="89" t="s">
        <v>68</v>
      </c>
    </row>
    <row r="42" spans="1:14">
      <c r="E42" s="15"/>
      <c r="N42" s="70" t="e">
        <f>SUM(N3:N40)</f>
        <v>#N/A</v>
      </c>
    </row>
    <row r="43" spans="1:14">
      <c r="E43" s="9"/>
    </row>
    <row r="44" spans="1:14">
      <c r="E44" s="20"/>
    </row>
    <row r="45" spans="1:14">
      <c r="E45" s="17"/>
    </row>
    <row r="46" spans="1:14">
      <c r="E46" s="17"/>
    </row>
    <row r="47" spans="1:14">
      <c r="E47" s="17"/>
    </row>
    <row r="48" spans="1:14">
      <c r="E48" s="21"/>
    </row>
    <row r="49" spans="5:5">
      <c r="E49" s="17"/>
    </row>
    <row r="50" spans="5:5">
      <c r="E50" s="16"/>
    </row>
    <row r="51" spans="5:5">
      <c r="E51" s="16"/>
    </row>
    <row r="52" spans="5:5">
      <c r="E52" s="16"/>
    </row>
    <row r="53" spans="5:5">
      <c r="E53" s="16"/>
    </row>
    <row r="54" spans="5:5">
      <c r="E54" s="16"/>
    </row>
    <row r="55" spans="5:5">
      <c r="E55" s="16"/>
    </row>
    <row r="56" spans="5:5">
      <c r="E56" s="16"/>
    </row>
    <row r="57" spans="5:5">
      <c r="E57" s="16"/>
    </row>
    <row r="58" spans="5:5">
      <c r="E58" s="16"/>
    </row>
    <row r="59" spans="5:5">
      <c r="E59" s="19"/>
    </row>
    <row r="60" spans="5:5">
      <c r="E60" s="19"/>
    </row>
    <row r="61" spans="5:5">
      <c r="E61" s="19"/>
    </row>
    <row r="62" spans="5:5">
      <c r="E62" s="16"/>
    </row>
    <row r="63" spans="5:5">
      <c r="E63" s="16"/>
    </row>
    <row r="64" spans="5:5">
      <c r="E64" s="16"/>
    </row>
    <row r="65" spans="5:5">
      <c r="E65" s="17"/>
    </row>
    <row r="66" spans="5:5">
      <c r="E66" s="6"/>
    </row>
    <row r="67" spans="5:5">
      <c r="E67" s="6"/>
    </row>
    <row r="68" spans="5:5">
      <c r="E68" s="6"/>
    </row>
    <row r="69" spans="5:5">
      <c r="E69" s="18"/>
    </row>
  </sheetData>
  <sheetProtection algorithmName="SHA-512" hashValue="HfKR/0rcq4mtOPzapyNym6dnXAhUKYVgjHQc5RYCqHjB4C1HMEsaB9BVAExfHZMX0M/6MEmXPU/SxEtBGkdkMQ==" saltValue="YW+o1ZbeHgF/g9MDW2ueAw==" spinCount="100000" sheet="1" objects="1" scenarios="1"/>
  <protectedRanges>
    <protectedRange sqref="F3:J40" name="Range1"/>
  </protectedRanges>
  <mergeCells count="4">
    <mergeCell ref="A1:A2"/>
    <mergeCell ref="B1:B2"/>
    <mergeCell ref="C1:C2"/>
    <mergeCell ref="D1:D2"/>
  </mergeCells>
  <phoneticPr fontId="10" type="noConversion"/>
  <dataValidations count="2">
    <dataValidation type="list" allowBlank="1" showInputMessage="1" showErrorMessage="1" sqref="F3:F40" xr:uid="{C7F856B6-3F18-4230-A236-F25A21DD5962}">
      <formula1>Responses</formula1>
    </dataValidation>
    <dataValidation type="whole" allowBlank="1" showInputMessage="1" showErrorMessage="1" error="Please enter a number of hours for customization estimate (if applicable)" prompt="Please enter a number of hours for customization estimate (if applicable)" sqref="G3:G40" xr:uid="{0E65E392-E6EA-4E0A-8A95-F67712221280}">
      <formula1>0</formula1>
      <formula2>10000</formula2>
    </dataValidation>
  </dataValidations>
  <printOptions gridLines="1"/>
  <pageMargins left="0.7" right="0.7" top="0.75" bottom="0.75" header="0.3" footer="0.3"/>
  <pageSetup scale="61"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B7A01262-05AA-443D-87A2-70EAFDE729D8}">
          <x14:formula1>
            <xm:f>'Drop-down'!#REF!</xm:f>
          </x14:formula1>
          <xm:sqref>F42:F112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4"/>
  <sheetViews>
    <sheetView zoomScaleNormal="100" workbookViewId="0">
      <pane xSplit="4" ySplit="2" topLeftCell="E105" activePane="bottomRight" state="frozen"/>
      <selection pane="bottomRight" activeCell="P4" sqref="P4"/>
      <selection pane="bottomLeft" activeCell="B21" sqref="B21"/>
      <selection pane="topRight" activeCell="B21" sqref="B21"/>
    </sheetView>
  </sheetViews>
  <sheetFormatPr defaultColWidth="8.5703125" defaultRowHeight="54" customHeight="1" outlineLevelRow="1"/>
  <cols>
    <col min="1" max="1" width="8.42578125" bestFit="1" customWidth="1"/>
    <col min="2" max="2" width="13.42578125" bestFit="1" customWidth="1"/>
    <col min="3" max="3" width="17.85546875" style="1" bestFit="1" customWidth="1"/>
    <col min="4" max="4" width="69.5703125" bestFit="1" customWidth="1"/>
    <col min="5" max="5" width="9.28515625" hidden="1" customWidth="1"/>
    <col min="6" max="6" width="18.140625" style="57" bestFit="1" customWidth="1"/>
    <col min="7" max="7" width="16.85546875" style="57" bestFit="1" customWidth="1"/>
    <col min="8" max="8" width="9.85546875" style="57" bestFit="1" customWidth="1"/>
    <col min="9" max="9" width="10.7109375" style="57" bestFit="1" customWidth="1"/>
    <col min="10" max="10" width="17" style="57" bestFit="1" customWidth="1"/>
    <col min="11" max="11" width="1.42578125" bestFit="1" customWidth="1"/>
    <col min="12" max="12" width="7.42578125" hidden="1" customWidth="1"/>
    <col min="13" max="13" width="9.7109375" hidden="1" customWidth="1"/>
    <col min="14" max="14" width="5.42578125" hidden="1" customWidth="1"/>
  </cols>
  <sheetData>
    <row r="1" spans="1:14" ht="54" customHeight="1">
      <c r="A1" s="109" t="s">
        <v>58</v>
      </c>
      <c r="B1" s="109" t="s">
        <v>59</v>
      </c>
      <c r="C1" s="109" t="s">
        <v>60</v>
      </c>
      <c r="D1" s="109" t="s">
        <v>61</v>
      </c>
      <c r="E1" s="24" t="s">
        <v>2</v>
      </c>
    </row>
    <row r="2" spans="1:14" ht="57.95" customHeight="1">
      <c r="A2" s="109"/>
      <c r="B2" s="109"/>
      <c r="C2" s="109"/>
      <c r="D2" s="109"/>
      <c r="E2" s="25" t="s">
        <v>62</v>
      </c>
      <c r="F2" s="48" t="s">
        <v>63</v>
      </c>
      <c r="G2" s="48" t="s">
        <v>64</v>
      </c>
      <c r="H2" s="48" t="s">
        <v>65</v>
      </c>
      <c r="I2" s="48" t="s">
        <v>66</v>
      </c>
      <c r="J2" s="48" t="s">
        <v>67</v>
      </c>
      <c r="K2" s="34" t="s">
        <v>68</v>
      </c>
      <c r="L2" s="69" t="s">
        <v>2</v>
      </c>
      <c r="M2" s="69" t="s">
        <v>69</v>
      </c>
      <c r="N2" s="69" t="s">
        <v>70</v>
      </c>
    </row>
    <row r="3" spans="1:14" ht="54" customHeight="1">
      <c r="A3" s="40" t="s">
        <v>444</v>
      </c>
      <c r="B3" s="26" t="s">
        <v>16</v>
      </c>
      <c r="C3" s="26" t="s">
        <v>445</v>
      </c>
      <c r="D3" s="26" t="s">
        <v>446</v>
      </c>
      <c r="E3" s="27" t="s">
        <v>6</v>
      </c>
      <c r="F3" s="71"/>
      <c r="G3" s="71"/>
      <c r="H3" s="71"/>
      <c r="I3" s="71"/>
      <c r="J3" s="71"/>
      <c r="K3" s="34" t="s">
        <v>68</v>
      </c>
      <c r="L3" s="70">
        <f>VLOOKUP(E3,'Drop-down'!$B$4:$C$6,2,)</f>
        <v>3</v>
      </c>
      <c r="M3" s="70" t="e">
        <f>VLOOKUP(F3,'Drop-down'!$B$9:$C$14,2,FALSE)</f>
        <v>#N/A</v>
      </c>
      <c r="N3" s="70" t="e">
        <f>M3*L3</f>
        <v>#N/A</v>
      </c>
    </row>
    <row r="4" spans="1:14" ht="54" customHeight="1" outlineLevel="1">
      <c r="A4" s="28" t="s">
        <v>447</v>
      </c>
      <c r="B4" s="12" t="s">
        <v>16</v>
      </c>
      <c r="C4" s="12" t="s">
        <v>445</v>
      </c>
      <c r="D4" s="12" t="s">
        <v>448</v>
      </c>
      <c r="E4" s="23" t="s">
        <v>6</v>
      </c>
      <c r="F4" s="71"/>
      <c r="G4" s="71"/>
      <c r="H4" s="71"/>
      <c r="I4" s="71"/>
      <c r="J4" s="71"/>
      <c r="K4" s="34" t="s">
        <v>68</v>
      </c>
      <c r="L4" s="70">
        <f>VLOOKUP(E4,'Drop-down'!$B$4:$C$6,2,)</f>
        <v>3</v>
      </c>
      <c r="M4" s="70" t="e">
        <f>VLOOKUP(F4,'Drop-down'!$B$9:$C$14,2,FALSE)</f>
        <v>#N/A</v>
      </c>
      <c r="N4" s="70" t="e">
        <f t="shared" ref="N4:N67" si="0">M4*L4</f>
        <v>#N/A</v>
      </c>
    </row>
    <row r="5" spans="1:14" ht="54" customHeight="1" outlineLevel="1">
      <c r="A5" s="28" t="s">
        <v>449</v>
      </c>
      <c r="B5" s="12" t="s">
        <v>16</v>
      </c>
      <c r="C5" s="12" t="s">
        <v>445</v>
      </c>
      <c r="D5" s="12" t="s">
        <v>450</v>
      </c>
      <c r="E5" s="23" t="s">
        <v>6</v>
      </c>
      <c r="F5" s="71"/>
      <c r="G5" s="71"/>
      <c r="H5" s="71"/>
      <c r="I5" s="71"/>
      <c r="J5" s="71"/>
      <c r="K5" s="34" t="s">
        <v>68</v>
      </c>
      <c r="L5" s="70">
        <f>VLOOKUP(E5,'Drop-down'!$B$4:$C$6,2,)</f>
        <v>3</v>
      </c>
      <c r="M5" s="70" t="e">
        <f>VLOOKUP(F5,'Drop-down'!$B$9:$C$14,2,FALSE)</f>
        <v>#N/A</v>
      </c>
      <c r="N5" s="70" t="e">
        <f t="shared" si="0"/>
        <v>#N/A</v>
      </c>
    </row>
    <row r="6" spans="1:14" ht="54" customHeight="1" outlineLevel="1">
      <c r="A6" s="28" t="s">
        <v>451</v>
      </c>
      <c r="B6" s="12" t="s">
        <v>16</v>
      </c>
      <c r="C6" s="12" t="s">
        <v>445</v>
      </c>
      <c r="D6" s="12" t="s">
        <v>452</v>
      </c>
      <c r="E6" s="29" t="s">
        <v>6</v>
      </c>
      <c r="F6" s="71"/>
      <c r="G6" s="71"/>
      <c r="H6" s="71"/>
      <c r="I6" s="71"/>
      <c r="J6" s="71"/>
      <c r="K6" s="34" t="s">
        <v>68</v>
      </c>
      <c r="L6" s="70">
        <f>VLOOKUP(E6,'Drop-down'!$B$4:$C$6,2,)</f>
        <v>3</v>
      </c>
      <c r="M6" s="70" t="e">
        <f>VLOOKUP(F6,'Drop-down'!$B$9:$C$14,2,FALSE)</f>
        <v>#N/A</v>
      </c>
      <c r="N6" s="70" t="e">
        <f t="shared" si="0"/>
        <v>#N/A</v>
      </c>
    </row>
    <row r="7" spans="1:14" ht="54" customHeight="1" outlineLevel="1">
      <c r="A7" s="28" t="s">
        <v>453</v>
      </c>
      <c r="B7" s="29" t="s">
        <v>16</v>
      </c>
      <c r="C7" s="12" t="s">
        <v>445</v>
      </c>
      <c r="D7" s="12" t="s">
        <v>454</v>
      </c>
      <c r="E7" s="29" t="s">
        <v>6</v>
      </c>
      <c r="F7" s="71"/>
      <c r="G7" s="71"/>
      <c r="H7" s="71"/>
      <c r="I7" s="71"/>
      <c r="J7" s="71"/>
      <c r="K7" s="34" t="s">
        <v>68</v>
      </c>
      <c r="L7" s="70">
        <f>VLOOKUP(E7,'Drop-down'!$B$4:$C$6,2,)</f>
        <v>3</v>
      </c>
      <c r="M7" s="70" t="e">
        <f>VLOOKUP(F7,'Drop-down'!$B$9:$C$14,2,FALSE)</f>
        <v>#N/A</v>
      </c>
      <c r="N7" s="70" t="e">
        <f t="shared" si="0"/>
        <v>#N/A</v>
      </c>
    </row>
    <row r="8" spans="1:14" ht="54" customHeight="1" outlineLevel="1">
      <c r="A8" s="28" t="s">
        <v>455</v>
      </c>
      <c r="B8" s="12" t="s">
        <v>16</v>
      </c>
      <c r="C8" s="12" t="s">
        <v>445</v>
      </c>
      <c r="D8" s="41" t="s">
        <v>456</v>
      </c>
      <c r="E8" s="29" t="s">
        <v>6</v>
      </c>
      <c r="F8" s="71"/>
      <c r="G8" s="71"/>
      <c r="H8" s="71"/>
      <c r="I8" s="71"/>
      <c r="J8" s="71"/>
      <c r="K8" s="34" t="s">
        <v>68</v>
      </c>
      <c r="L8" s="70">
        <f>VLOOKUP(E8,'Drop-down'!$B$4:$C$6,2,)</f>
        <v>3</v>
      </c>
      <c r="M8" s="70" t="e">
        <f>VLOOKUP(F8,'Drop-down'!$B$9:$C$14,2,FALSE)</f>
        <v>#N/A</v>
      </c>
      <c r="N8" s="70" t="e">
        <f t="shared" si="0"/>
        <v>#N/A</v>
      </c>
    </row>
    <row r="9" spans="1:14" ht="54" customHeight="1" outlineLevel="1">
      <c r="A9" s="28" t="s">
        <v>457</v>
      </c>
      <c r="B9" s="12" t="s">
        <v>16</v>
      </c>
      <c r="C9" s="12" t="s">
        <v>445</v>
      </c>
      <c r="D9" s="12" t="s">
        <v>458</v>
      </c>
      <c r="E9" s="29" t="s">
        <v>6</v>
      </c>
      <c r="F9" s="71"/>
      <c r="G9" s="71"/>
      <c r="H9" s="71"/>
      <c r="I9" s="71"/>
      <c r="J9" s="71"/>
      <c r="K9" s="34" t="s">
        <v>68</v>
      </c>
      <c r="L9" s="70">
        <f>VLOOKUP(E9,'Drop-down'!$B$4:$C$6,2,)</f>
        <v>3</v>
      </c>
      <c r="M9" s="70" t="e">
        <f>VLOOKUP(F9,'Drop-down'!$B$9:$C$14,2,FALSE)</f>
        <v>#N/A</v>
      </c>
      <c r="N9" s="70" t="e">
        <f t="shared" si="0"/>
        <v>#N/A</v>
      </c>
    </row>
    <row r="10" spans="1:14" ht="54" customHeight="1" outlineLevel="1">
      <c r="A10" s="28" t="s">
        <v>459</v>
      </c>
      <c r="B10" s="12" t="s">
        <v>16</v>
      </c>
      <c r="C10" s="12" t="s">
        <v>445</v>
      </c>
      <c r="D10" s="41" t="s">
        <v>460</v>
      </c>
      <c r="E10" s="12" t="s">
        <v>6</v>
      </c>
      <c r="F10" s="71"/>
      <c r="G10" s="71"/>
      <c r="H10" s="71"/>
      <c r="I10" s="71"/>
      <c r="J10" s="71"/>
      <c r="K10" s="34" t="s">
        <v>68</v>
      </c>
      <c r="L10" s="70">
        <f>VLOOKUP(E10,'Drop-down'!$B$4:$C$6,2,)</f>
        <v>3</v>
      </c>
      <c r="M10" s="70" t="e">
        <f>VLOOKUP(F10,'Drop-down'!$B$9:$C$14,2,FALSE)</f>
        <v>#N/A</v>
      </c>
      <c r="N10" s="70" t="e">
        <f t="shared" si="0"/>
        <v>#N/A</v>
      </c>
    </row>
    <row r="11" spans="1:14" ht="54" customHeight="1" outlineLevel="1">
      <c r="A11" s="28" t="s">
        <v>461</v>
      </c>
      <c r="B11" s="12" t="s">
        <v>16</v>
      </c>
      <c r="C11" s="12" t="s">
        <v>445</v>
      </c>
      <c r="D11" s="41" t="s">
        <v>462</v>
      </c>
      <c r="E11" s="29" t="s">
        <v>6</v>
      </c>
      <c r="F11" s="71"/>
      <c r="G11" s="71"/>
      <c r="H11" s="71"/>
      <c r="I11" s="71"/>
      <c r="J11" s="71"/>
      <c r="K11" s="34" t="s">
        <v>68</v>
      </c>
      <c r="L11" s="70">
        <f>VLOOKUP(E11,'Drop-down'!$B$4:$C$6,2,)</f>
        <v>3</v>
      </c>
      <c r="M11" s="70" t="e">
        <f>VLOOKUP(F11,'Drop-down'!$B$9:$C$14,2,FALSE)</f>
        <v>#N/A</v>
      </c>
      <c r="N11" s="70" t="e">
        <f t="shared" si="0"/>
        <v>#N/A</v>
      </c>
    </row>
    <row r="12" spans="1:14" ht="54" customHeight="1" outlineLevel="1">
      <c r="A12" s="28" t="s">
        <v>463</v>
      </c>
      <c r="B12" s="12" t="s">
        <v>16</v>
      </c>
      <c r="C12" s="12" t="s">
        <v>445</v>
      </c>
      <c r="D12" s="12" t="s">
        <v>464</v>
      </c>
      <c r="E12" s="29" t="s">
        <v>6</v>
      </c>
      <c r="F12" s="71"/>
      <c r="G12" s="71"/>
      <c r="H12" s="71"/>
      <c r="I12" s="71"/>
      <c r="J12" s="71"/>
      <c r="K12" s="34" t="s">
        <v>68</v>
      </c>
      <c r="L12" s="70">
        <f>VLOOKUP(E12,'Drop-down'!$B$4:$C$6,2,)</f>
        <v>3</v>
      </c>
      <c r="M12" s="70" t="e">
        <f>VLOOKUP(F12,'Drop-down'!$B$9:$C$14,2,FALSE)</f>
        <v>#N/A</v>
      </c>
      <c r="N12" s="70" t="e">
        <f t="shared" si="0"/>
        <v>#N/A</v>
      </c>
    </row>
    <row r="13" spans="1:14" ht="54" customHeight="1" outlineLevel="1">
      <c r="A13" s="28" t="s">
        <v>465</v>
      </c>
      <c r="B13" s="12" t="s">
        <v>16</v>
      </c>
      <c r="C13" s="12" t="s">
        <v>445</v>
      </c>
      <c r="D13" s="12" t="s">
        <v>466</v>
      </c>
      <c r="E13" s="29" t="s">
        <v>6</v>
      </c>
      <c r="F13" s="71"/>
      <c r="G13" s="71"/>
      <c r="H13" s="71"/>
      <c r="I13" s="71"/>
      <c r="J13" s="71"/>
      <c r="K13" s="34" t="s">
        <v>68</v>
      </c>
      <c r="L13" s="70">
        <f>VLOOKUP(E13,'Drop-down'!$B$4:$C$6,2,)</f>
        <v>3</v>
      </c>
      <c r="M13" s="70" t="e">
        <f>VLOOKUP(F13,'Drop-down'!$B$9:$C$14,2,FALSE)</f>
        <v>#N/A</v>
      </c>
      <c r="N13" s="70" t="e">
        <f t="shared" si="0"/>
        <v>#N/A</v>
      </c>
    </row>
    <row r="14" spans="1:14" ht="54" customHeight="1" outlineLevel="1">
      <c r="A14" s="28" t="s">
        <v>467</v>
      </c>
      <c r="B14" s="12" t="s">
        <v>16</v>
      </c>
      <c r="C14" s="12" t="s">
        <v>445</v>
      </c>
      <c r="D14" s="12" t="s">
        <v>468</v>
      </c>
      <c r="E14" s="29" t="s">
        <v>6</v>
      </c>
      <c r="F14" s="71"/>
      <c r="G14" s="71"/>
      <c r="H14" s="71"/>
      <c r="I14" s="71"/>
      <c r="J14" s="71"/>
      <c r="K14" s="34" t="s">
        <v>68</v>
      </c>
      <c r="L14" s="70">
        <f>VLOOKUP(E14,'Drop-down'!$B$4:$C$6,2,)</f>
        <v>3</v>
      </c>
      <c r="M14" s="70" t="e">
        <f>VLOOKUP(F14,'Drop-down'!$B$9:$C$14,2,FALSE)</f>
        <v>#N/A</v>
      </c>
      <c r="N14" s="70" t="e">
        <f t="shared" si="0"/>
        <v>#N/A</v>
      </c>
    </row>
    <row r="15" spans="1:14" ht="54" customHeight="1" outlineLevel="1">
      <c r="A15" s="28" t="s">
        <v>469</v>
      </c>
      <c r="B15" s="12" t="s">
        <v>16</v>
      </c>
      <c r="C15" s="12" t="s">
        <v>445</v>
      </c>
      <c r="D15" s="12" t="s">
        <v>470</v>
      </c>
      <c r="E15" s="29" t="s">
        <v>7</v>
      </c>
      <c r="F15" s="71"/>
      <c r="G15" s="71"/>
      <c r="H15" s="71"/>
      <c r="I15" s="71"/>
      <c r="J15" s="71"/>
      <c r="K15" s="34" t="s">
        <v>68</v>
      </c>
      <c r="L15" s="70">
        <f>VLOOKUP(E15,'Drop-down'!$B$4:$C$6,2,)</f>
        <v>2</v>
      </c>
      <c r="M15" s="70" t="e">
        <f>VLOOKUP(F15,'Drop-down'!$B$9:$C$14,2,FALSE)</f>
        <v>#N/A</v>
      </c>
      <c r="N15" s="70" t="e">
        <f t="shared" si="0"/>
        <v>#N/A</v>
      </c>
    </row>
    <row r="16" spans="1:14" ht="54" customHeight="1" outlineLevel="1">
      <c r="A16" s="28" t="s">
        <v>471</v>
      </c>
      <c r="B16" s="12" t="s">
        <v>16</v>
      </c>
      <c r="C16" s="12" t="s">
        <v>445</v>
      </c>
      <c r="D16" s="12" t="s">
        <v>472</v>
      </c>
      <c r="E16" s="29" t="s">
        <v>6</v>
      </c>
      <c r="F16" s="71"/>
      <c r="G16" s="71"/>
      <c r="H16" s="71"/>
      <c r="I16" s="71"/>
      <c r="J16" s="71"/>
      <c r="K16" s="34" t="s">
        <v>68</v>
      </c>
      <c r="L16" s="70">
        <f>VLOOKUP(E16,'Drop-down'!$B$4:$C$6,2,)</f>
        <v>3</v>
      </c>
      <c r="M16" s="70" t="e">
        <f>VLOOKUP(F16,'Drop-down'!$B$9:$C$14,2,FALSE)</f>
        <v>#N/A</v>
      </c>
      <c r="N16" s="70" t="e">
        <f t="shared" si="0"/>
        <v>#N/A</v>
      </c>
    </row>
    <row r="17" spans="1:14" ht="54" customHeight="1" outlineLevel="1">
      <c r="A17" s="28" t="s">
        <v>473</v>
      </c>
      <c r="B17" s="12" t="s">
        <v>16</v>
      </c>
      <c r="C17" s="12" t="s">
        <v>445</v>
      </c>
      <c r="D17" s="12" t="s">
        <v>474</v>
      </c>
      <c r="E17" s="29" t="s">
        <v>7</v>
      </c>
      <c r="F17" s="71"/>
      <c r="G17" s="71"/>
      <c r="H17" s="71"/>
      <c r="I17" s="71"/>
      <c r="J17" s="71"/>
      <c r="K17" s="34" t="s">
        <v>68</v>
      </c>
      <c r="L17" s="70">
        <f>VLOOKUP(E17,'Drop-down'!$B$4:$C$6,2,)</f>
        <v>2</v>
      </c>
      <c r="M17" s="70" t="e">
        <f>VLOOKUP(F17,'Drop-down'!$B$9:$C$14,2,FALSE)</f>
        <v>#N/A</v>
      </c>
      <c r="N17" s="70" t="e">
        <f t="shared" si="0"/>
        <v>#N/A</v>
      </c>
    </row>
    <row r="18" spans="1:14" ht="54" customHeight="1" outlineLevel="1">
      <c r="A18" s="28" t="s">
        <v>475</v>
      </c>
      <c r="B18" s="12" t="s">
        <v>16</v>
      </c>
      <c r="C18" s="12" t="s">
        <v>445</v>
      </c>
      <c r="D18" s="12" t="s">
        <v>476</v>
      </c>
      <c r="E18" s="29" t="s">
        <v>6</v>
      </c>
      <c r="F18" s="71"/>
      <c r="G18" s="71"/>
      <c r="H18" s="71"/>
      <c r="I18" s="71"/>
      <c r="J18" s="71"/>
      <c r="K18" s="34" t="s">
        <v>68</v>
      </c>
      <c r="L18" s="70">
        <f>VLOOKUP(E18,'Drop-down'!$B$4:$C$6,2,)</f>
        <v>3</v>
      </c>
      <c r="M18" s="70" t="e">
        <f>VLOOKUP(F18,'Drop-down'!$B$9:$C$14,2,FALSE)</f>
        <v>#N/A</v>
      </c>
      <c r="N18" s="70" t="e">
        <f t="shared" si="0"/>
        <v>#N/A</v>
      </c>
    </row>
    <row r="19" spans="1:14" ht="54" customHeight="1" outlineLevel="1">
      <c r="A19" s="28" t="s">
        <v>477</v>
      </c>
      <c r="B19" s="12" t="s">
        <v>16</v>
      </c>
      <c r="C19" s="12" t="s">
        <v>445</v>
      </c>
      <c r="D19" s="12" t="s">
        <v>478</v>
      </c>
      <c r="E19" s="29" t="s">
        <v>7</v>
      </c>
      <c r="F19" s="71"/>
      <c r="G19" s="71"/>
      <c r="H19" s="71"/>
      <c r="I19" s="71"/>
      <c r="J19" s="71"/>
      <c r="K19" s="34" t="s">
        <v>68</v>
      </c>
      <c r="L19" s="70">
        <f>VLOOKUP(E19,'Drop-down'!$B$4:$C$6,2,)</f>
        <v>2</v>
      </c>
      <c r="M19" s="70" t="e">
        <f>VLOOKUP(F19,'Drop-down'!$B$9:$C$14,2,FALSE)</f>
        <v>#N/A</v>
      </c>
      <c r="N19" s="70" t="e">
        <f t="shared" si="0"/>
        <v>#N/A</v>
      </c>
    </row>
    <row r="20" spans="1:14" ht="54" customHeight="1" outlineLevel="1">
      <c r="A20" s="28" t="s">
        <v>479</v>
      </c>
      <c r="B20" s="28" t="s">
        <v>16</v>
      </c>
      <c r="C20" s="28" t="s">
        <v>445</v>
      </c>
      <c r="D20" s="28" t="s">
        <v>480</v>
      </c>
      <c r="E20" s="29" t="s">
        <v>8</v>
      </c>
      <c r="F20" s="71"/>
      <c r="G20" s="71"/>
      <c r="H20" s="71"/>
      <c r="I20" s="71"/>
      <c r="J20" s="71"/>
      <c r="K20" s="34" t="s">
        <v>68</v>
      </c>
      <c r="L20" s="70">
        <f>VLOOKUP(E20,'Drop-down'!$B$4:$C$6,2,)</f>
        <v>1</v>
      </c>
      <c r="M20" s="70" t="e">
        <f>VLOOKUP(F20,'Drop-down'!$B$9:$C$14,2,FALSE)</f>
        <v>#N/A</v>
      </c>
      <c r="N20" s="70" t="e">
        <f t="shared" si="0"/>
        <v>#N/A</v>
      </c>
    </row>
    <row r="21" spans="1:14" ht="54" customHeight="1" outlineLevel="1">
      <c r="A21" s="28" t="s">
        <v>481</v>
      </c>
      <c r="B21" s="28" t="s">
        <v>16</v>
      </c>
      <c r="C21" s="28" t="s">
        <v>445</v>
      </c>
      <c r="D21" s="28" t="s">
        <v>482</v>
      </c>
      <c r="E21" s="29" t="s">
        <v>7</v>
      </c>
      <c r="F21" s="71"/>
      <c r="G21" s="71"/>
      <c r="H21" s="71"/>
      <c r="I21" s="71"/>
      <c r="J21" s="71"/>
      <c r="K21" s="34" t="s">
        <v>68</v>
      </c>
      <c r="L21" s="70">
        <f>VLOOKUP(E21,'Drop-down'!$B$4:$C$6,2,)</f>
        <v>2</v>
      </c>
      <c r="M21" s="70" t="e">
        <f>VLOOKUP(F21,'Drop-down'!$B$9:$C$14,2,FALSE)</f>
        <v>#N/A</v>
      </c>
      <c r="N21" s="70" t="e">
        <f t="shared" si="0"/>
        <v>#N/A</v>
      </c>
    </row>
    <row r="22" spans="1:14" ht="54" customHeight="1" outlineLevel="1">
      <c r="A22" s="28" t="s">
        <v>483</v>
      </c>
      <c r="B22" s="12" t="s">
        <v>16</v>
      </c>
      <c r="C22" s="12" t="s">
        <v>445</v>
      </c>
      <c r="D22" s="12" t="s">
        <v>484</v>
      </c>
      <c r="E22" s="29" t="s">
        <v>8</v>
      </c>
      <c r="F22" s="71"/>
      <c r="G22" s="71"/>
      <c r="H22" s="71"/>
      <c r="I22" s="71"/>
      <c r="J22" s="71"/>
      <c r="K22" s="34" t="s">
        <v>68</v>
      </c>
      <c r="L22" s="70">
        <f>VLOOKUP(E22,'Drop-down'!$B$4:$C$6,2,)</f>
        <v>1</v>
      </c>
      <c r="M22" s="70" t="e">
        <f>VLOOKUP(F22,'Drop-down'!$B$9:$C$14,2,FALSE)</f>
        <v>#N/A</v>
      </c>
      <c r="N22" s="70" t="e">
        <f t="shared" si="0"/>
        <v>#N/A</v>
      </c>
    </row>
    <row r="23" spans="1:14" ht="54" customHeight="1" outlineLevel="1">
      <c r="A23" s="28" t="s">
        <v>485</v>
      </c>
      <c r="B23" s="12" t="s">
        <v>16</v>
      </c>
      <c r="C23" s="12" t="s">
        <v>445</v>
      </c>
      <c r="D23" s="12" t="s">
        <v>486</v>
      </c>
      <c r="E23" s="29" t="s">
        <v>7</v>
      </c>
      <c r="F23" s="71"/>
      <c r="G23" s="71"/>
      <c r="H23" s="71"/>
      <c r="I23" s="71"/>
      <c r="J23" s="71"/>
      <c r="K23" s="34" t="s">
        <v>68</v>
      </c>
      <c r="L23" s="70">
        <f>VLOOKUP(E23,'Drop-down'!$B$4:$C$6,2,)</f>
        <v>2</v>
      </c>
      <c r="M23" s="70" t="e">
        <f>VLOOKUP(F23,'Drop-down'!$B$9:$C$14,2,FALSE)</f>
        <v>#N/A</v>
      </c>
      <c r="N23" s="70" t="e">
        <f t="shared" si="0"/>
        <v>#N/A</v>
      </c>
    </row>
    <row r="24" spans="1:14" ht="59.45" customHeight="1" outlineLevel="1">
      <c r="A24" s="28" t="s">
        <v>487</v>
      </c>
      <c r="B24" s="12" t="s">
        <v>16</v>
      </c>
      <c r="C24" s="12" t="s">
        <v>445</v>
      </c>
      <c r="D24" s="12" t="s">
        <v>488</v>
      </c>
      <c r="E24" s="29" t="s">
        <v>6</v>
      </c>
      <c r="F24" s="71"/>
      <c r="G24" s="71"/>
      <c r="H24" s="71"/>
      <c r="I24" s="71"/>
      <c r="J24" s="71"/>
      <c r="K24" s="34" t="s">
        <v>68</v>
      </c>
      <c r="L24" s="70">
        <f>VLOOKUP(E24,'Drop-down'!$B$4:$C$6,2,)</f>
        <v>3</v>
      </c>
      <c r="M24" s="70" t="e">
        <f>VLOOKUP(F24,'Drop-down'!$B$9:$C$14,2,FALSE)</f>
        <v>#N/A</v>
      </c>
      <c r="N24" s="70" t="e">
        <f t="shared" si="0"/>
        <v>#N/A</v>
      </c>
    </row>
    <row r="25" spans="1:14" ht="54" customHeight="1" outlineLevel="1">
      <c r="A25" s="28" t="s">
        <v>489</v>
      </c>
      <c r="B25" s="12" t="s">
        <v>16</v>
      </c>
      <c r="C25" s="12" t="s">
        <v>445</v>
      </c>
      <c r="D25" s="12" t="s">
        <v>490</v>
      </c>
      <c r="E25" s="29" t="s">
        <v>7</v>
      </c>
      <c r="F25" s="71"/>
      <c r="G25" s="71"/>
      <c r="H25" s="71"/>
      <c r="I25" s="71"/>
      <c r="J25" s="71"/>
      <c r="K25" s="34" t="s">
        <v>68</v>
      </c>
      <c r="L25" s="70">
        <f>VLOOKUP(E25,'Drop-down'!$B$4:$C$6,2,)</f>
        <v>2</v>
      </c>
      <c r="M25" s="70" t="e">
        <f>VLOOKUP(F25,'Drop-down'!$B$9:$C$14,2,FALSE)</f>
        <v>#N/A</v>
      </c>
      <c r="N25" s="70" t="e">
        <f t="shared" si="0"/>
        <v>#N/A</v>
      </c>
    </row>
    <row r="26" spans="1:14" ht="54" customHeight="1" outlineLevel="1">
      <c r="A26" s="28" t="s">
        <v>491</v>
      </c>
      <c r="B26" s="12" t="s">
        <v>16</v>
      </c>
      <c r="C26" s="12" t="s">
        <v>445</v>
      </c>
      <c r="D26" s="12" t="s">
        <v>492</v>
      </c>
      <c r="E26" s="12" t="s">
        <v>6</v>
      </c>
      <c r="F26" s="71"/>
      <c r="G26" s="71"/>
      <c r="H26" s="71"/>
      <c r="I26" s="71"/>
      <c r="J26" s="71"/>
      <c r="K26" s="34" t="s">
        <v>68</v>
      </c>
      <c r="L26" s="70">
        <f>VLOOKUP(E26,'Drop-down'!$B$4:$C$6,2,)</f>
        <v>3</v>
      </c>
      <c r="M26" s="70" t="e">
        <f>VLOOKUP(F26,'Drop-down'!$B$9:$C$14,2,FALSE)</f>
        <v>#N/A</v>
      </c>
      <c r="N26" s="70" t="e">
        <f t="shared" si="0"/>
        <v>#N/A</v>
      </c>
    </row>
    <row r="27" spans="1:14" ht="54" customHeight="1" outlineLevel="1">
      <c r="A27" s="28" t="s">
        <v>493</v>
      </c>
      <c r="B27" s="12" t="s">
        <v>16</v>
      </c>
      <c r="C27" s="12" t="s">
        <v>445</v>
      </c>
      <c r="D27" s="41" t="s">
        <v>494</v>
      </c>
      <c r="E27" s="12" t="s">
        <v>6</v>
      </c>
      <c r="F27" s="71"/>
      <c r="G27" s="71"/>
      <c r="H27" s="71"/>
      <c r="I27" s="71"/>
      <c r="J27" s="71"/>
      <c r="K27" s="34" t="s">
        <v>68</v>
      </c>
      <c r="L27" s="70">
        <f>VLOOKUP(E27,'Drop-down'!$B$4:$C$6,2,)</f>
        <v>3</v>
      </c>
      <c r="M27" s="70" t="e">
        <f>VLOOKUP(F27,'Drop-down'!$B$9:$C$14,2,FALSE)</f>
        <v>#N/A</v>
      </c>
      <c r="N27" s="70" t="e">
        <f t="shared" si="0"/>
        <v>#N/A</v>
      </c>
    </row>
    <row r="28" spans="1:14" ht="54" customHeight="1" outlineLevel="1">
      <c r="A28" s="28" t="s">
        <v>495</v>
      </c>
      <c r="B28" s="12" t="s">
        <v>16</v>
      </c>
      <c r="C28" s="12" t="s">
        <v>445</v>
      </c>
      <c r="D28" s="12" t="s">
        <v>496</v>
      </c>
      <c r="E28" s="29" t="s">
        <v>6</v>
      </c>
      <c r="F28" s="71"/>
      <c r="G28" s="71"/>
      <c r="H28" s="71"/>
      <c r="I28" s="71"/>
      <c r="J28" s="71"/>
      <c r="K28" s="34" t="s">
        <v>68</v>
      </c>
      <c r="L28" s="70">
        <f>VLOOKUP(E28,'Drop-down'!$B$4:$C$6,2,)</f>
        <v>3</v>
      </c>
      <c r="M28" s="70" t="e">
        <f>VLOOKUP(F28,'Drop-down'!$B$9:$C$14,2,FALSE)</f>
        <v>#N/A</v>
      </c>
      <c r="N28" s="70" t="e">
        <f t="shared" si="0"/>
        <v>#N/A</v>
      </c>
    </row>
    <row r="29" spans="1:14" ht="54" customHeight="1" outlineLevel="1">
      <c r="A29" s="28" t="s">
        <v>497</v>
      </c>
      <c r="B29" s="12" t="s">
        <v>16</v>
      </c>
      <c r="C29" s="12" t="s">
        <v>445</v>
      </c>
      <c r="D29" s="41" t="s">
        <v>498</v>
      </c>
      <c r="E29" s="12" t="s">
        <v>6</v>
      </c>
      <c r="F29" s="71"/>
      <c r="G29" s="71"/>
      <c r="H29" s="71"/>
      <c r="I29" s="71"/>
      <c r="J29" s="71"/>
      <c r="K29" s="34" t="s">
        <v>68</v>
      </c>
      <c r="L29" s="70">
        <f>VLOOKUP(E29,'Drop-down'!$B$4:$C$6,2,)</f>
        <v>3</v>
      </c>
      <c r="M29" s="70" t="e">
        <f>VLOOKUP(F29,'Drop-down'!$B$9:$C$14,2,FALSE)</f>
        <v>#N/A</v>
      </c>
      <c r="N29" s="70" t="e">
        <f t="shared" si="0"/>
        <v>#N/A</v>
      </c>
    </row>
    <row r="30" spans="1:14" ht="63" customHeight="1" outlineLevel="1">
      <c r="A30" s="28" t="s">
        <v>499</v>
      </c>
      <c r="B30" s="12" t="s">
        <v>16</v>
      </c>
      <c r="C30" s="12" t="s">
        <v>445</v>
      </c>
      <c r="D30" s="41" t="s">
        <v>500</v>
      </c>
      <c r="E30" s="12" t="s">
        <v>6</v>
      </c>
      <c r="F30" s="71"/>
      <c r="G30" s="71"/>
      <c r="H30" s="71"/>
      <c r="I30" s="71"/>
      <c r="J30" s="71"/>
      <c r="K30" s="34" t="s">
        <v>68</v>
      </c>
      <c r="L30" s="70">
        <f>VLOOKUP(E30,'Drop-down'!$B$4:$C$6,2,)</f>
        <v>3</v>
      </c>
      <c r="M30" s="70" t="e">
        <f>VLOOKUP(F30,'Drop-down'!$B$9:$C$14,2,FALSE)</f>
        <v>#N/A</v>
      </c>
      <c r="N30" s="70" t="e">
        <f t="shared" si="0"/>
        <v>#N/A</v>
      </c>
    </row>
    <row r="31" spans="1:14" ht="54" customHeight="1" outlineLevel="1">
      <c r="A31" s="28" t="s">
        <v>501</v>
      </c>
      <c r="B31" s="12" t="s">
        <v>16</v>
      </c>
      <c r="C31" s="12" t="s">
        <v>445</v>
      </c>
      <c r="D31" s="12" t="s">
        <v>502</v>
      </c>
      <c r="E31" s="12" t="s">
        <v>7</v>
      </c>
      <c r="F31" s="71"/>
      <c r="G31" s="71"/>
      <c r="H31" s="71"/>
      <c r="I31" s="71"/>
      <c r="J31" s="71"/>
      <c r="K31" s="34" t="s">
        <v>68</v>
      </c>
      <c r="L31" s="70">
        <f>VLOOKUP(E31,'Drop-down'!$B$4:$C$6,2,)</f>
        <v>2</v>
      </c>
      <c r="M31" s="70" t="e">
        <f>VLOOKUP(F31,'Drop-down'!$B$9:$C$14,2,FALSE)</f>
        <v>#N/A</v>
      </c>
      <c r="N31" s="70" t="e">
        <f t="shared" si="0"/>
        <v>#N/A</v>
      </c>
    </row>
    <row r="32" spans="1:14" ht="54" customHeight="1" outlineLevel="1">
      <c r="A32" s="28" t="s">
        <v>503</v>
      </c>
      <c r="B32" s="12" t="s">
        <v>16</v>
      </c>
      <c r="C32" s="12" t="s">
        <v>445</v>
      </c>
      <c r="D32" s="12" t="s">
        <v>504</v>
      </c>
      <c r="E32" s="29" t="s">
        <v>6</v>
      </c>
      <c r="F32" s="71"/>
      <c r="G32" s="71"/>
      <c r="H32" s="71"/>
      <c r="I32" s="71"/>
      <c r="J32" s="71"/>
      <c r="K32" s="34" t="s">
        <v>68</v>
      </c>
      <c r="L32" s="70">
        <f>VLOOKUP(E32,'Drop-down'!$B$4:$C$6,2,)</f>
        <v>3</v>
      </c>
      <c r="M32" s="70" t="e">
        <f>VLOOKUP(F32,'Drop-down'!$B$9:$C$14,2,FALSE)</f>
        <v>#N/A</v>
      </c>
      <c r="N32" s="70" t="e">
        <f t="shared" si="0"/>
        <v>#N/A</v>
      </c>
    </row>
    <row r="33" spans="1:14" ht="54" customHeight="1" outlineLevel="1">
      <c r="A33" s="28" t="s">
        <v>505</v>
      </c>
      <c r="B33" s="12" t="s">
        <v>16</v>
      </c>
      <c r="C33" s="12" t="s">
        <v>445</v>
      </c>
      <c r="D33" s="12" t="s">
        <v>506</v>
      </c>
      <c r="E33" s="29" t="s">
        <v>6</v>
      </c>
      <c r="F33" s="71"/>
      <c r="G33" s="71"/>
      <c r="H33" s="71"/>
      <c r="I33" s="71"/>
      <c r="J33" s="71"/>
      <c r="K33" s="34" t="s">
        <v>68</v>
      </c>
      <c r="L33" s="70">
        <f>VLOOKUP(E33,'Drop-down'!$B$4:$C$6,2,)</f>
        <v>3</v>
      </c>
      <c r="M33" s="70" t="e">
        <f>VLOOKUP(F33,'Drop-down'!$B$9:$C$14,2,FALSE)</f>
        <v>#N/A</v>
      </c>
      <c r="N33" s="70" t="e">
        <f t="shared" si="0"/>
        <v>#N/A</v>
      </c>
    </row>
    <row r="34" spans="1:14" ht="59.45" customHeight="1" outlineLevel="1">
      <c r="A34" s="28" t="s">
        <v>507</v>
      </c>
      <c r="B34" s="12" t="s">
        <v>16</v>
      </c>
      <c r="C34" s="12" t="s">
        <v>445</v>
      </c>
      <c r="D34" s="12" t="s">
        <v>508</v>
      </c>
      <c r="E34" s="29" t="s">
        <v>7</v>
      </c>
      <c r="F34" s="71"/>
      <c r="G34" s="71"/>
      <c r="H34" s="71"/>
      <c r="I34" s="71"/>
      <c r="J34" s="71"/>
      <c r="K34" s="34" t="s">
        <v>68</v>
      </c>
      <c r="L34" s="70">
        <f>VLOOKUP(E34,'Drop-down'!$B$4:$C$6,2,)</f>
        <v>2</v>
      </c>
      <c r="M34" s="70" t="e">
        <f>VLOOKUP(F34,'Drop-down'!$B$9:$C$14,2,FALSE)</f>
        <v>#N/A</v>
      </c>
      <c r="N34" s="70" t="e">
        <f t="shared" si="0"/>
        <v>#N/A</v>
      </c>
    </row>
    <row r="35" spans="1:14" ht="54" customHeight="1" outlineLevel="1">
      <c r="A35" s="28" t="s">
        <v>509</v>
      </c>
      <c r="B35" s="12" t="s">
        <v>16</v>
      </c>
      <c r="C35" s="12" t="s">
        <v>445</v>
      </c>
      <c r="D35" s="12" t="s">
        <v>510</v>
      </c>
      <c r="E35" s="29" t="s">
        <v>6</v>
      </c>
      <c r="F35" s="71"/>
      <c r="G35" s="71"/>
      <c r="H35" s="71"/>
      <c r="I35" s="71"/>
      <c r="J35" s="71"/>
      <c r="K35" s="34" t="s">
        <v>68</v>
      </c>
      <c r="L35" s="70">
        <f>VLOOKUP(E35,'Drop-down'!$B$4:$C$6,2,)</f>
        <v>3</v>
      </c>
      <c r="M35" s="70" t="e">
        <f>VLOOKUP(F35,'Drop-down'!$B$9:$C$14,2,FALSE)</f>
        <v>#N/A</v>
      </c>
      <c r="N35" s="70" t="e">
        <f t="shared" si="0"/>
        <v>#N/A</v>
      </c>
    </row>
    <row r="36" spans="1:14" ht="57.95" customHeight="1" outlineLevel="1">
      <c r="A36" s="28" t="s">
        <v>511</v>
      </c>
      <c r="B36" s="12" t="s">
        <v>16</v>
      </c>
      <c r="C36" s="12" t="s">
        <v>445</v>
      </c>
      <c r="D36" s="12" t="s">
        <v>512</v>
      </c>
      <c r="E36" s="29" t="s">
        <v>6</v>
      </c>
      <c r="F36" s="71"/>
      <c r="G36" s="71"/>
      <c r="H36" s="71"/>
      <c r="I36" s="71"/>
      <c r="J36" s="71"/>
      <c r="K36" s="34" t="s">
        <v>68</v>
      </c>
      <c r="L36" s="70">
        <f>VLOOKUP(E36,'Drop-down'!$B$4:$C$6,2,)</f>
        <v>3</v>
      </c>
      <c r="M36" s="70" t="e">
        <f>VLOOKUP(F36,'Drop-down'!$B$9:$C$14,2,FALSE)</f>
        <v>#N/A</v>
      </c>
      <c r="N36" s="70" t="e">
        <f t="shared" si="0"/>
        <v>#N/A</v>
      </c>
    </row>
    <row r="37" spans="1:14" ht="54" customHeight="1" outlineLevel="1">
      <c r="A37" s="28" t="s">
        <v>513</v>
      </c>
      <c r="B37" s="12" t="s">
        <v>16</v>
      </c>
      <c r="C37" s="12" t="s">
        <v>445</v>
      </c>
      <c r="D37" s="12" t="s">
        <v>514</v>
      </c>
      <c r="E37" s="29" t="s">
        <v>7</v>
      </c>
      <c r="F37" s="71"/>
      <c r="G37" s="71"/>
      <c r="H37" s="71"/>
      <c r="I37" s="71"/>
      <c r="J37" s="71"/>
      <c r="K37" s="34" t="s">
        <v>68</v>
      </c>
      <c r="L37" s="70">
        <f>VLOOKUP(E37,'Drop-down'!$B$4:$C$6,2,)</f>
        <v>2</v>
      </c>
      <c r="M37" s="70" t="e">
        <f>VLOOKUP(F37,'Drop-down'!$B$9:$C$14,2,FALSE)</f>
        <v>#N/A</v>
      </c>
      <c r="N37" s="70" t="e">
        <f t="shared" si="0"/>
        <v>#N/A</v>
      </c>
    </row>
    <row r="38" spans="1:14" ht="54" customHeight="1" outlineLevel="1">
      <c r="A38" s="28" t="s">
        <v>515</v>
      </c>
      <c r="B38" s="12" t="s">
        <v>16</v>
      </c>
      <c r="C38" s="12" t="s">
        <v>445</v>
      </c>
      <c r="D38" s="12" t="s">
        <v>516</v>
      </c>
      <c r="E38" s="12" t="s">
        <v>6</v>
      </c>
      <c r="F38" s="71"/>
      <c r="G38" s="71"/>
      <c r="H38" s="71"/>
      <c r="I38" s="71"/>
      <c r="J38" s="71"/>
      <c r="K38" s="34" t="s">
        <v>68</v>
      </c>
      <c r="L38" s="70">
        <f>VLOOKUP(E38,'Drop-down'!$B$4:$C$6,2,)</f>
        <v>3</v>
      </c>
      <c r="M38" s="70" t="e">
        <f>VLOOKUP(F38,'Drop-down'!$B$9:$C$14,2,FALSE)</f>
        <v>#N/A</v>
      </c>
      <c r="N38" s="70" t="e">
        <f t="shared" si="0"/>
        <v>#N/A</v>
      </c>
    </row>
    <row r="39" spans="1:14" ht="60" customHeight="1" outlineLevel="1">
      <c r="A39" s="28" t="s">
        <v>517</v>
      </c>
      <c r="B39" s="12" t="s">
        <v>16</v>
      </c>
      <c r="C39" s="12" t="s">
        <v>445</v>
      </c>
      <c r="D39" s="12" t="s">
        <v>518</v>
      </c>
      <c r="E39" s="29" t="s">
        <v>6</v>
      </c>
      <c r="F39" s="71"/>
      <c r="G39" s="71"/>
      <c r="H39" s="71"/>
      <c r="I39" s="71"/>
      <c r="J39" s="71"/>
      <c r="K39" s="34" t="s">
        <v>68</v>
      </c>
      <c r="L39" s="70">
        <f>VLOOKUP(E39,'Drop-down'!$B$4:$C$6,2,)</f>
        <v>3</v>
      </c>
      <c r="M39" s="70" t="e">
        <f>VLOOKUP(F39,'Drop-down'!$B$9:$C$14,2,FALSE)</f>
        <v>#N/A</v>
      </c>
      <c r="N39" s="70" t="e">
        <f t="shared" si="0"/>
        <v>#N/A</v>
      </c>
    </row>
    <row r="40" spans="1:14" ht="54" customHeight="1" outlineLevel="1">
      <c r="A40" s="28" t="s">
        <v>519</v>
      </c>
      <c r="B40" s="12" t="s">
        <v>16</v>
      </c>
      <c r="C40" s="12" t="s">
        <v>445</v>
      </c>
      <c r="D40" s="12" t="s">
        <v>520</v>
      </c>
      <c r="E40" s="29" t="s">
        <v>7</v>
      </c>
      <c r="F40" s="71"/>
      <c r="G40" s="71"/>
      <c r="H40" s="71"/>
      <c r="I40" s="71"/>
      <c r="J40" s="71"/>
      <c r="K40" s="34" t="s">
        <v>68</v>
      </c>
      <c r="L40" s="70">
        <f>VLOOKUP(E40,'Drop-down'!$B$4:$C$6,2,)</f>
        <v>2</v>
      </c>
      <c r="M40" s="70" t="e">
        <f>VLOOKUP(F40,'Drop-down'!$B$9:$C$14,2,FALSE)</f>
        <v>#N/A</v>
      </c>
      <c r="N40" s="70" t="e">
        <f t="shared" si="0"/>
        <v>#N/A</v>
      </c>
    </row>
    <row r="41" spans="1:14" ht="54" customHeight="1" outlineLevel="1">
      <c r="A41" s="28" t="s">
        <v>521</v>
      </c>
      <c r="B41" s="12" t="s">
        <v>16</v>
      </c>
      <c r="C41" s="12" t="s">
        <v>445</v>
      </c>
      <c r="D41" s="12" t="s">
        <v>522</v>
      </c>
      <c r="E41" s="29" t="s">
        <v>7</v>
      </c>
      <c r="F41" s="71"/>
      <c r="G41" s="71"/>
      <c r="H41" s="71"/>
      <c r="I41" s="71"/>
      <c r="J41" s="71"/>
      <c r="K41" s="34" t="s">
        <v>68</v>
      </c>
      <c r="L41" s="70">
        <f>VLOOKUP(E41,'Drop-down'!$B$4:$C$6,2,)</f>
        <v>2</v>
      </c>
      <c r="M41" s="70" t="e">
        <f>VLOOKUP(F41,'Drop-down'!$B$9:$C$14,2,FALSE)</f>
        <v>#N/A</v>
      </c>
      <c r="N41" s="70" t="e">
        <f t="shared" si="0"/>
        <v>#N/A</v>
      </c>
    </row>
    <row r="42" spans="1:14" ht="54" customHeight="1" outlineLevel="1">
      <c r="A42" s="28" t="s">
        <v>523</v>
      </c>
      <c r="B42" s="12" t="s">
        <v>16</v>
      </c>
      <c r="C42" s="12" t="s">
        <v>445</v>
      </c>
      <c r="D42" s="12" t="s">
        <v>524</v>
      </c>
      <c r="E42" s="29" t="s">
        <v>6</v>
      </c>
      <c r="F42" s="71"/>
      <c r="G42" s="71"/>
      <c r="H42" s="71"/>
      <c r="I42" s="71"/>
      <c r="J42" s="71"/>
      <c r="K42" s="34" t="s">
        <v>68</v>
      </c>
      <c r="L42" s="70">
        <f>VLOOKUP(E42,'Drop-down'!$B$4:$C$6,2,)</f>
        <v>3</v>
      </c>
      <c r="M42" s="70" t="e">
        <f>VLOOKUP(F42,'Drop-down'!$B$9:$C$14,2,FALSE)</f>
        <v>#N/A</v>
      </c>
      <c r="N42" s="70" t="e">
        <f t="shared" si="0"/>
        <v>#N/A</v>
      </c>
    </row>
    <row r="43" spans="1:14" ht="54" customHeight="1" outlineLevel="1">
      <c r="A43" s="28" t="s">
        <v>525</v>
      </c>
      <c r="B43" s="12" t="s">
        <v>16</v>
      </c>
      <c r="C43" s="12" t="s">
        <v>445</v>
      </c>
      <c r="D43" s="41" t="s">
        <v>526</v>
      </c>
      <c r="E43" s="12" t="s">
        <v>8</v>
      </c>
      <c r="F43" s="71"/>
      <c r="G43" s="71"/>
      <c r="H43" s="71"/>
      <c r="I43" s="71"/>
      <c r="J43" s="71"/>
      <c r="K43" s="34" t="s">
        <v>68</v>
      </c>
      <c r="L43" s="70">
        <f>VLOOKUP(E43,'Drop-down'!$B$4:$C$6,2,)</f>
        <v>1</v>
      </c>
      <c r="M43" s="70" t="e">
        <f>VLOOKUP(F43,'Drop-down'!$B$9:$C$14,2,FALSE)</f>
        <v>#N/A</v>
      </c>
      <c r="N43" s="70" t="e">
        <f t="shared" si="0"/>
        <v>#N/A</v>
      </c>
    </row>
    <row r="44" spans="1:14" ht="54" customHeight="1" outlineLevel="1">
      <c r="A44" s="28" t="s">
        <v>527</v>
      </c>
      <c r="B44" s="12" t="s">
        <v>16</v>
      </c>
      <c r="C44" s="12" t="s">
        <v>445</v>
      </c>
      <c r="D44" s="12" t="s">
        <v>528</v>
      </c>
      <c r="E44" s="12" t="s">
        <v>6</v>
      </c>
      <c r="F44" s="71"/>
      <c r="G44" s="71"/>
      <c r="H44" s="71"/>
      <c r="I44" s="71"/>
      <c r="J44" s="71"/>
      <c r="K44" s="34" t="s">
        <v>68</v>
      </c>
      <c r="L44" s="70">
        <f>VLOOKUP(E44,'Drop-down'!$B$4:$C$6,2,)</f>
        <v>3</v>
      </c>
      <c r="M44" s="70" t="e">
        <f>VLOOKUP(F44,'Drop-down'!$B$9:$C$14,2,FALSE)</f>
        <v>#N/A</v>
      </c>
      <c r="N44" s="70" t="e">
        <f t="shared" si="0"/>
        <v>#N/A</v>
      </c>
    </row>
    <row r="45" spans="1:14" ht="54" customHeight="1" outlineLevel="1">
      <c r="A45" s="28" t="s">
        <v>529</v>
      </c>
      <c r="B45" s="12" t="s">
        <v>16</v>
      </c>
      <c r="C45" s="12" t="s">
        <v>445</v>
      </c>
      <c r="D45" s="12" t="s">
        <v>530</v>
      </c>
      <c r="E45" s="12" t="s">
        <v>8</v>
      </c>
      <c r="F45" s="71"/>
      <c r="G45" s="71"/>
      <c r="H45" s="71"/>
      <c r="I45" s="71"/>
      <c r="J45" s="71"/>
      <c r="K45" s="34" t="s">
        <v>68</v>
      </c>
      <c r="L45" s="70">
        <f>VLOOKUP(E45,'Drop-down'!$B$4:$C$6,2,)</f>
        <v>1</v>
      </c>
      <c r="M45" s="70" t="e">
        <f>VLOOKUP(F45,'Drop-down'!$B$9:$C$14,2,FALSE)</f>
        <v>#N/A</v>
      </c>
      <c r="N45" s="70" t="e">
        <f t="shared" si="0"/>
        <v>#N/A</v>
      </c>
    </row>
    <row r="46" spans="1:14" ht="54" customHeight="1" outlineLevel="1">
      <c r="A46" s="28" t="s">
        <v>531</v>
      </c>
      <c r="B46" s="12" t="s">
        <v>16</v>
      </c>
      <c r="C46" s="12" t="s">
        <v>445</v>
      </c>
      <c r="D46" s="12" t="s">
        <v>532</v>
      </c>
      <c r="E46" s="12" t="s">
        <v>8</v>
      </c>
      <c r="F46" s="71"/>
      <c r="G46" s="71"/>
      <c r="H46" s="71"/>
      <c r="I46" s="71"/>
      <c r="J46" s="71"/>
      <c r="K46" s="34" t="s">
        <v>68</v>
      </c>
      <c r="L46" s="70">
        <f>VLOOKUP(E46,'Drop-down'!$B$4:$C$6,2,)</f>
        <v>1</v>
      </c>
      <c r="M46" s="70" t="e">
        <f>VLOOKUP(F46,'Drop-down'!$B$9:$C$14,2,FALSE)</f>
        <v>#N/A</v>
      </c>
      <c r="N46" s="70" t="e">
        <f t="shared" si="0"/>
        <v>#N/A</v>
      </c>
    </row>
    <row r="47" spans="1:14" ht="54" customHeight="1" outlineLevel="1">
      <c r="A47" s="28" t="s">
        <v>533</v>
      </c>
      <c r="B47" s="12" t="s">
        <v>16</v>
      </c>
      <c r="C47" s="12" t="s">
        <v>445</v>
      </c>
      <c r="D47" s="12" t="s">
        <v>534</v>
      </c>
      <c r="E47" s="31" t="s">
        <v>7</v>
      </c>
      <c r="F47" s="71"/>
      <c r="G47" s="71"/>
      <c r="H47" s="71"/>
      <c r="I47" s="71"/>
      <c r="J47" s="71"/>
      <c r="K47" s="34" t="s">
        <v>68</v>
      </c>
      <c r="L47" s="70">
        <f>VLOOKUP(E47,'Drop-down'!$B$4:$C$6,2,)</f>
        <v>2</v>
      </c>
      <c r="M47" s="70" t="e">
        <f>VLOOKUP(F47,'Drop-down'!$B$9:$C$14,2,FALSE)</f>
        <v>#N/A</v>
      </c>
      <c r="N47" s="70" t="e">
        <f t="shared" si="0"/>
        <v>#N/A</v>
      </c>
    </row>
    <row r="48" spans="1:14" ht="60" customHeight="1">
      <c r="A48" s="40" t="s">
        <v>535</v>
      </c>
      <c r="B48" s="26" t="s">
        <v>16</v>
      </c>
      <c r="C48" s="26" t="s">
        <v>536</v>
      </c>
      <c r="D48" s="26" t="s">
        <v>537</v>
      </c>
      <c r="E48" s="26" t="s">
        <v>6</v>
      </c>
      <c r="F48" s="71"/>
      <c r="G48" s="71"/>
      <c r="H48" s="71"/>
      <c r="I48" s="71"/>
      <c r="J48" s="71"/>
      <c r="K48" s="34" t="s">
        <v>68</v>
      </c>
      <c r="L48" s="70">
        <f>VLOOKUP(E48,'Drop-down'!$B$4:$C$6,2,)</f>
        <v>3</v>
      </c>
      <c r="M48" s="70" t="e">
        <f>VLOOKUP(F48,'Drop-down'!$B$9:$C$14,2,FALSE)</f>
        <v>#N/A</v>
      </c>
      <c r="N48" s="70" t="e">
        <f t="shared" si="0"/>
        <v>#N/A</v>
      </c>
    </row>
    <row r="49" spans="1:14" ht="84" customHeight="1" outlineLevel="1">
      <c r="A49" s="28" t="s">
        <v>538</v>
      </c>
      <c r="B49" s="12" t="s">
        <v>16</v>
      </c>
      <c r="C49" s="12" t="s">
        <v>536</v>
      </c>
      <c r="D49" s="12" t="s">
        <v>539</v>
      </c>
      <c r="E49" s="29" t="s">
        <v>6</v>
      </c>
      <c r="F49" s="71"/>
      <c r="G49" s="71"/>
      <c r="H49" s="71"/>
      <c r="I49" s="71"/>
      <c r="J49" s="71"/>
      <c r="K49" s="34" t="s">
        <v>68</v>
      </c>
      <c r="L49" s="70">
        <f>VLOOKUP(E49,'Drop-down'!$B$4:$C$6,2,)</f>
        <v>3</v>
      </c>
      <c r="M49" s="70" t="e">
        <f>VLOOKUP(F49,'Drop-down'!$B$9:$C$14,2,FALSE)</f>
        <v>#N/A</v>
      </c>
      <c r="N49" s="70" t="e">
        <f t="shared" si="0"/>
        <v>#N/A</v>
      </c>
    </row>
    <row r="50" spans="1:14" ht="54" customHeight="1" outlineLevel="1">
      <c r="A50" s="28" t="s">
        <v>540</v>
      </c>
      <c r="B50" s="12" t="s">
        <v>16</v>
      </c>
      <c r="C50" s="12" t="s">
        <v>536</v>
      </c>
      <c r="D50" s="12" t="s">
        <v>541</v>
      </c>
      <c r="E50" s="29" t="s">
        <v>6</v>
      </c>
      <c r="F50" s="71"/>
      <c r="G50" s="71"/>
      <c r="H50" s="71"/>
      <c r="I50" s="71"/>
      <c r="J50" s="71"/>
      <c r="K50" s="34" t="s">
        <v>68</v>
      </c>
      <c r="L50" s="70">
        <f>VLOOKUP(E50,'Drop-down'!$B$4:$C$6,2,)</f>
        <v>3</v>
      </c>
      <c r="M50" s="70" t="e">
        <f>VLOOKUP(F50,'Drop-down'!$B$9:$C$14,2,FALSE)</f>
        <v>#N/A</v>
      </c>
      <c r="N50" s="70" t="e">
        <f t="shared" si="0"/>
        <v>#N/A</v>
      </c>
    </row>
    <row r="51" spans="1:14" ht="54" customHeight="1" outlineLevel="1">
      <c r="A51" s="28" t="s">
        <v>542</v>
      </c>
      <c r="B51" s="12" t="s">
        <v>16</v>
      </c>
      <c r="C51" s="12" t="s">
        <v>536</v>
      </c>
      <c r="D51" s="12" t="s">
        <v>543</v>
      </c>
      <c r="E51" s="29" t="s">
        <v>6</v>
      </c>
      <c r="F51" s="71"/>
      <c r="G51" s="71"/>
      <c r="H51" s="71"/>
      <c r="I51" s="71"/>
      <c r="J51" s="71"/>
      <c r="K51" s="34" t="s">
        <v>68</v>
      </c>
      <c r="L51" s="70">
        <f>VLOOKUP(E51,'Drop-down'!$B$4:$C$6,2,)</f>
        <v>3</v>
      </c>
      <c r="M51" s="70" t="e">
        <f>VLOOKUP(F51,'Drop-down'!$B$9:$C$14,2,FALSE)</f>
        <v>#N/A</v>
      </c>
      <c r="N51" s="70" t="e">
        <f t="shared" si="0"/>
        <v>#N/A</v>
      </c>
    </row>
    <row r="52" spans="1:14" ht="54" customHeight="1" outlineLevel="1">
      <c r="A52" s="28" t="s">
        <v>544</v>
      </c>
      <c r="B52" s="12" t="s">
        <v>16</v>
      </c>
      <c r="C52" s="12" t="s">
        <v>536</v>
      </c>
      <c r="D52" s="12" t="s">
        <v>545</v>
      </c>
      <c r="E52" s="29" t="s">
        <v>6</v>
      </c>
      <c r="F52" s="71"/>
      <c r="G52" s="71"/>
      <c r="H52" s="71"/>
      <c r="I52" s="71"/>
      <c r="J52" s="71"/>
      <c r="K52" s="34" t="s">
        <v>68</v>
      </c>
      <c r="L52" s="70">
        <f>VLOOKUP(E52,'Drop-down'!$B$4:$C$6,2,)</f>
        <v>3</v>
      </c>
      <c r="M52" s="70" t="e">
        <f>VLOOKUP(F52,'Drop-down'!$B$9:$C$14,2,FALSE)</f>
        <v>#N/A</v>
      </c>
      <c r="N52" s="70" t="e">
        <f t="shared" si="0"/>
        <v>#N/A</v>
      </c>
    </row>
    <row r="53" spans="1:14" ht="54" customHeight="1" outlineLevel="1">
      <c r="A53" s="28" t="s">
        <v>546</v>
      </c>
      <c r="B53" s="12" t="s">
        <v>16</v>
      </c>
      <c r="C53" s="12" t="s">
        <v>536</v>
      </c>
      <c r="D53" s="12" t="s">
        <v>547</v>
      </c>
      <c r="E53" s="29" t="s">
        <v>6</v>
      </c>
      <c r="F53" s="71"/>
      <c r="G53" s="71"/>
      <c r="H53" s="71"/>
      <c r="I53" s="71"/>
      <c r="J53" s="71"/>
      <c r="K53" s="34" t="s">
        <v>68</v>
      </c>
      <c r="L53" s="70">
        <f>VLOOKUP(E53,'Drop-down'!$B$4:$C$6,2,)</f>
        <v>3</v>
      </c>
      <c r="M53" s="70" t="e">
        <f>VLOOKUP(F53,'Drop-down'!$B$9:$C$14,2,FALSE)</f>
        <v>#N/A</v>
      </c>
      <c r="N53" s="70" t="e">
        <f t="shared" si="0"/>
        <v>#N/A</v>
      </c>
    </row>
    <row r="54" spans="1:14" ht="54" customHeight="1" outlineLevel="1">
      <c r="A54" s="28" t="s">
        <v>548</v>
      </c>
      <c r="B54" s="12" t="s">
        <v>16</v>
      </c>
      <c r="C54" s="12" t="s">
        <v>536</v>
      </c>
      <c r="D54" s="12" t="s">
        <v>549</v>
      </c>
      <c r="E54" s="29" t="s">
        <v>6</v>
      </c>
      <c r="F54" s="71"/>
      <c r="G54" s="71"/>
      <c r="H54" s="71"/>
      <c r="I54" s="71"/>
      <c r="J54" s="71"/>
      <c r="K54" s="34" t="s">
        <v>68</v>
      </c>
      <c r="L54" s="70">
        <f>VLOOKUP(E54,'Drop-down'!$B$4:$C$6,2,)</f>
        <v>3</v>
      </c>
      <c r="M54" s="70" t="e">
        <f>VLOOKUP(F54,'Drop-down'!$B$9:$C$14,2,FALSE)</f>
        <v>#N/A</v>
      </c>
      <c r="N54" s="70" t="e">
        <f t="shared" si="0"/>
        <v>#N/A</v>
      </c>
    </row>
    <row r="55" spans="1:14" ht="54" customHeight="1" outlineLevel="1">
      <c r="A55" s="28" t="s">
        <v>550</v>
      </c>
      <c r="B55" s="12" t="s">
        <v>16</v>
      </c>
      <c r="C55" s="12" t="s">
        <v>536</v>
      </c>
      <c r="D55" s="12" t="s">
        <v>551</v>
      </c>
      <c r="E55" s="29" t="s">
        <v>7</v>
      </c>
      <c r="F55" s="71"/>
      <c r="G55" s="71"/>
      <c r="H55" s="71"/>
      <c r="I55" s="71"/>
      <c r="J55" s="71"/>
      <c r="K55" s="34" t="s">
        <v>68</v>
      </c>
      <c r="L55" s="70">
        <f>VLOOKUP(E55,'Drop-down'!$B$4:$C$6,2,)</f>
        <v>2</v>
      </c>
      <c r="M55" s="70" t="e">
        <f>VLOOKUP(F55,'Drop-down'!$B$9:$C$14,2,FALSE)</f>
        <v>#N/A</v>
      </c>
      <c r="N55" s="70" t="e">
        <f t="shared" si="0"/>
        <v>#N/A</v>
      </c>
    </row>
    <row r="56" spans="1:14" ht="54" customHeight="1" outlineLevel="1">
      <c r="A56" s="28" t="s">
        <v>552</v>
      </c>
      <c r="B56" s="12" t="s">
        <v>16</v>
      </c>
      <c r="C56" s="12" t="s">
        <v>536</v>
      </c>
      <c r="D56" s="12" t="s">
        <v>553</v>
      </c>
      <c r="E56" s="29" t="s">
        <v>6</v>
      </c>
      <c r="F56" s="71"/>
      <c r="G56" s="71"/>
      <c r="H56" s="71"/>
      <c r="I56" s="71"/>
      <c r="J56" s="71"/>
      <c r="K56" s="34" t="s">
        <v>68</v>
      </c>
      <c r="L56" s="70">
        <f>VLOOKUP(E56,'Drop-down'!$B$4:$C$6,2,)</f>
        <v>3</v>
      </c>
      <c r="M56" s="70" t="e">
        <f>VLOOKUP(F56,'Drop-down'!$B$9:$C$14,2,FALSE)</f>
        <v>#N/A</v>
      </c>
      <c r="N56" s="70" t="e">
        <f t="shared" si="0"/>
        <v>#N/A</v>
      </c>
    </row>
    <row r="57" spans="1:14" ht="54" customHeight="1" outlineLevel="1">
      <c r="A57" s="28" t="s">
        <v>554</v>
      </c>
      <c r="B57" s="12" t="s">
        <v>16</v>
      </c>
      <c r="C57" s="12" t="s">
        <v>536</v>
      </c>
      <c r="D57" s="12" t="s">
        <v>555</v>
      </c>
      <c r="E57" s="29" t="s">
        <v>7</v>
      </c>
      <c r="F57" s="71"/>
      <c r="G57" s="71"/>
      <c r="H57" s="71"/>
      <c r="I57" s="71"/>
      <c r="J57" s="71"/>
      <c r="K57" s="34" t="s">
        <v>68</v>
      </c>
      <c r="L57" s="70">
        <f>VLOOKUP(E57,'Drop-down'!$B$4:$C$6,2,)</f>
        <v>2</v>
      </c>
      <c r="M57" s="70" t="e">
        <f>VLOOKUP(F57,'Drop-down'!$B$9:$C$14,2,FALSE)</f>
        <v>#N/A</v>
      </c>
      <c r="N57" s="70" t="e">
        <f t="shared" si="0"/>
        <v>#N/A</v>
      </c>
    </row>
    <row r="58" spans="1:14" ht="54" customHeight="1" outlineLevel="1">
      <c r="A58" s="28" t="s">
        <v>556</v>
      </c>
      <c r="B58" s="12" t="s">
        <v>16</v>
      </c>
      <c r="C58" s="12" t="s">
        <v>536</v>
      </c>
      <c r="D58" s="12" t="s">
        <v>557</v>
      </c>
      <c r="E58" s="29" t="s">
        <v>6</v>
      </c>
      <c r="F58" s="71"/>
      <c r="G58" s="71"/>
      <c r="H58" s="71"/>
      <c r="I58" s="71"/>
      <c r="J58" s="71"/>
      <c r="K58" s="34" t="s">
        <v>68</v>
      </c>
      <c r="L58" s="70">
        <f>VLOOKUP(E58,'Drop-down'!$B$4:$C$6,2,)</f>
        <v>3</v>
      </c>
      <c r="M58" s="70" t="e">
        <f>VLOOKUP(F58,'Drop-down'!$B$9:$C$14,2,FALSE)</f>
        <v>#N/A</v>
      </c>
      <c r="N58" s="70" t="e">
        <f t="shared" si="0"/>
        <v>#N/A</v>
      </c>
    </row>
    <row r="59" spans="1:14" ht="60" customHeight="1" outlineLevel="1">
      <c r="A59" s="28" t="s">
        <v>558</v>
      </c>
      <c r="B59" s="12" t="s">
        <v>16</v>
      </c>
      <c r="C59" s="12" t="s">
        <v>536</v>
      </c>
      <c r="D59" s="12" t="s">
        <v>559</v>
      </c>
      <c r="E59" s="29" t="s">
        <v>8</v>
      </c>
      <c r="F59" s="71"/>
      <c r="G59" s="71"/>
      <c r="H59" s="71"/>
      <c r="I59" s="71"/>
      <c r="J59" s="71"/>
      <c r="K59" s="34" t="s">
        <v>68</v>
      </c>
      <c r="L59" s="70">
        <f>VLOOKUP(E59,'Drop-down'!$B$4:$C$6,2,)</f>
        <v>1</v>
      </c>
      <c r="M59" s="70" t="e">
        <f>VLOOKUP(F59,'Drop-down'!$B$9:$C$14,2,FALSE)</f>
        <v>#N/A</v>
      </c>
      <c r="N59" s="70" t="e">
        <f t="shared" si="0"/>
        <v>#N/A</v>
      </c>
    </row>
    <row r="60" spans="1:14" ht="62.45" customHeight="1" outlineLevel="1">
      <c r="A60" s="28" t="s">
        <v>560</v>
      </c>
      <c r="B60" s="12" t="s">
        <v>16</v>
      </c>
      <c r="C60" s="12" t="s">
        <v>536</v>
      </c>
      <c r="D60" s="12" t="s">
        <v>561</v>
      </c>
      <c r="E60" s="32" t="s">
        <v>6</v>
      </c>
      <c r="F60" s="71"/>
      <c r="G60" s="71"/>
      <c r="H60" s="71"/>
      <c r="I60" s="71"/>
      <c r="J60" s="71"/>
      <c r="K60" s="34" t="s">
        <v>68</v>
      </c>
      <c r="L60" s="70">
        <f>VLOOKUP(E60,'Drop-down'!$B$4:$C$6,2,)</f>
        <v>3</v>
      </c>
      <c r="M60" s="70" t="e">
        <f>VLOOKUP(F60,'Drop-down'!$B$9:$C$14,2,FALSE)</f>
        <v>#N/A</v>
      </c>
      <c r="N60" s="70" t="e">
        <f t="shared" si="0"/>
        <v>#N/A</v>
      </c>
    </row>
    <row r="61" spans="1:14" ht="54" customHeight="1" outlineLevel="1">
      <c r="A61" s="28" t="s">
        <v>562</v>
      </c>
      <c r="B61" s="12" t="s">
        <v>16</v>
      </c>
      <c r="C61" s="12" t="s">
        <v>536</v>
      </c>
      <c r="D61" s="12" t="s">
        <v>563</v>
      </c>
      <c r="E61" s="32" t="s">
        <v>7</v>
      </c>
      <c r="F61" s="71"/>
      <c r="G61" s="71"/>
      <c r="H61" s="71"/>
      <c r="I61" s="71"/>
      <c r="J61" s="71"/>
      <c r="K61" s="34" t="s">
        <v>68</v>
      </c>
      <c r="L61" s="70">
        <f>VLOOKUP(E61,'Drop-down'!$B$4:$C$6,2,)</f>
        <v>2</v>
      </c>
      <c r="M61" s="70" t="e">
        <f>VLOOKUP(F61,'Drop-down'!$B$9:$C$14,2,FALSE)</f>
        <v>#N/A</v>
      </c>
      <c r="N61" s="70" t="e">
        <f t="shared" si="0"/>
        <v>#N/A</v>
      </c>
    </row>
    <row r="62" spans="1:14" ht="60.95" customHeight="1" outlineLevel="1">
      <c r="A62" s="28" t="s">
        <v>564</v>
      </c>
      <c r="B62" s="12" t="s">
        <v>16</v>
      </c>
      <c r="C62" s="12" t="s">
        <v>536</v>
      </c>
      <c r="D62" s="12" t="s">
        <v>565</v>
      </c>
      <c r="E62" s="32" t="s">
        <v>7</v>
      </c>
      <c r="F62" s="71"/>
      <c r="G62" s="71"/>
      <c r="H62" s="71"/>
      <c r="I62" s="71"/>
      <c r="J62" s="71"/>
      <c r="K62" s="34" t="s">
        <v>68</v>
      </c>
      <c r="L62" s="70">
        <f>VLOOKUP(E62,'Drop-down'!$B$4:$C$6,2,)</f>
        <v>2</v>
      </c>
      <c r="M62" s="70" t="e">
        <f>VLOOKUP(F62,'Drop-down'!$B$9:$C$14,2,FALSE)</f>
        <v>#N/A</v>
      </c>
      <c r="N62" s="70" t="e">
        <f t="shared" si="0"/>
        <v>#N/A</v>
      </c>
    </row>
    <row r="63" spans="1:14" ht="54" customHeight="1" outlineLevel="1">
      <c r="A63" s="28" t="s">
        <v>566</v>
      </c>
      <c r="B63" s="12" t="s">
        <v>16</v>
      </c>
      <c r="C63" s="12" t="s">
        <v>536</v>
      </c>
      <c r="D63" s="12" t="s">
        <v>567</v>
      </c>
      <c r="E63" s="29" t="s">
        <v>6</v>
      </c>
      <c r="F63" s="71"/>
      <c r="G63" s="71"/>
      <c r="H63" s="71"/>
      <c r="I63" s="71"/>
      <c r="J63" s="71"/>
      <c r="K63" s="34" t="s">
        <v>68</v>
      </c>
      <c r="L63" s="70">
        <f>VLOOKUP(E63,'Drop-down'!$B$4:$C$6,2,)</f>
        <v>3</v>
      </c>
      <c r="M63" s="70" t="e">
        <f>VLOOKUP(F63,'Drop-down'!$B$9:$C$14,2,FALSE)</f>
        <v>#N/A</v>
      </c>
      <c r="N63" s="70" t="e">
        <f t="shared" si="0"/>
        <v>#N/A</v>
      </c>
    </row>
    <row r="64" spans="1:14" ht="54" customHeight="1" outlineLevel="1">
      <c r="A64" s="28" t="s">
        <v>568</v>
      </c>
      <c r="B64" s="12" t="s">
        <v>16</v>
      </c>
      <c r="C64" s="12" t="s">
        <v>536</v>
      </c>
      <c r="D64" s="12" t="s">
        <v>569</v>
      </c>
      <c r="E64" s="29" t="s">
        <v>7</v>
      </c>
      <c r="F64" s="71"/>
      <c r="G64" s="71"/>
      <c r="H64" s="71"/>
      <c r="I64" s="71"/>
      <c r="J64" s="71"/>
      <c r="K64" s="34" t="s">
        <v>68</v>
      </c>
      <c r="L64" s="70">
        <f>VLOOKUP(E64,'Drop-down'!$B$4:$C$6,2,)</f>
        <v>2</v>
      </c>
      <c r="M64" s="70" t="e">
        <f>VLOOKUP(F64,'Drop-down'!$B$9:$C$14,2,FALSE)</f>
        <v>#N/A</v>
      </c>
      <c r="N64" s="70" t="e">
        <f t="shared" si="0"/>
        <v>#N/A</v>
      </c>
    </row>
    <row r="65" spans="1:14" ht="54" customHeight="1" outlineLevel="1">
      <c r="A65" s="28" t="s">
        <v>570</v>
      </c>
      <c r="B65" s="12" t="s">
        <v>16</v>
      </c>
      <c r="C65" s="12" t="s">
        <v>536</v>
      </c>
      <c r="D65" s="12" t="s">
        <v>571</v>
      </c>
      <c r="E65" s="29" t="s">
        <v>6</v>
      </c>
      <c r="F65" s="71"/>
      <c r="G65" s="71"/>
      <c r="H65" s="71"/>
      <c r="I65" s="71"/>
      <c r="J65" s="71"/>
      <c r="K65" s="34" t="s">
        <v>68</v>
      </c>
      <c r="L65" s="70">
        <f>VLOOKUP(E65,'Drop-down'!$B$4:$C$6,2,)</f>
        <v>3</v>
      </c>
      <c r="M65" s="70" t="e">
        <f>VLOOKUP(F65,'Drop-down'!$B$9:$C$14,2,FALSE)</f>
        <v>#N/A</v>
      </c>
      <c r="N65" s="70" t="e">
        <f t="shared" si="0"/>
        <v>#N/A</v>
      </c>
    </row>
    <row r="66" spans="1:14" ht="54" customHeight="1" outlineLevel="1">
      <c r="A66" s="28" t="s">
        <v>572</v>
      </c>
      <c r="B66" s="12" t="s">
        <v>16</v>
      </c>
      <c r="C66" s="12" t="s">
        <v>536</v>
      </c>
      <c r="D66" s="12" t="s">
        <v>573</v>
      </c>
      <c r="E66" s="12" t="s">
        <v>7</v>
      </c>
      <c r="F66" s="71"/>
      <c r="G66" s="71"/>
      <c r="H66" s="71"/>
      <c r="I66" s="71"/>
      <c r="J66" s="71"/>
      <c r="K66" s="34" t="s">
        <v>68</v>
      </c>
      <c r="L66" s="70">
        <f>VLOOKUP(E66,'Drop-down'!$B$4:$C$6,2,)</f>
        <v>2</v>
      </c>
      <c r="M66" s="70" t="e">
        <f>VLOOKUP(F66,'Drop-down'!$B$9:$C$14,2,FALSE)</f>
        <v>#N/A</v>
      </c>
      <c r="N66" s="70" t="e">
        <f t="shared" si="0"/>
        <v>#N/A</v>
      </c>
    </row>
    <row r="67" spans="1:14" ht="54" customHeight="1" outlineLevel="1">
      <c r="A67" s="28" t="s">
        <v>574</v>
      </c>
      <c r="B67" s="12" t="s">
        <v>16</v>
      </c>
      <c r="C67" s="12" t="s">
        <v>536</v>
      </c>
      <c r="D67" s="12" t="s">
        <v>575</v>
      </c>
      <c r="E67" s="23" t="s">
        <v>8</v>
      </c>
      <c r="F67" s="71"/>
      <c r="G67" s="71"/>
      <c r="H67" s="71"/>
      <c r="I67" s="71"/>
      <c r="J67" s="71"/>
      <c r="K67" s="34" t="s">
        <v>68</v>
      </c>
      <c r="L67" s="70">
        <f>VLOOKUP(E67,'Drop-down'!$B$4:$C$6,2,)</f>
        <v>1</v>
      </c>
      <c r="M67" s="70" t="e">
        <f>VLOOKUP(F67,'Drop-down'!$B$9:$C$14,2,FALSE)</f>
        <v>#N/A</v>
      </c>
      <c r="N67" s="70" t="e">
        <f t="shared" si="0"/>
        <v>#N/A</v>
      </c>
    </row>
    <row r="68" spans="1:14" ht="75.95" customHeight="1" outlineLevel="1">
      <c r="A68" s="28" t="s">
        <v>576</v>
      </c>
      <c r="B68" s="12" t="s">
        <v>16</v>
      </c>
      <c r="C68" s="12" t="s">
        <v>536</v>
      </c>
      <c r="D68" s="12" t="s">
        <v>577</v>
      </c>
      <c r="E68" s="23" t="s">
        <v>7</v>
      </c>
      <c r="F68" s="71"/>
      <c r="G68" s="71"/>
      <c r="H68" s="71"/>
      <c r="I68" s="71"/>
      <c r="J68" s="71"/>
      <c r="K68" s="34" t="s">
        <v>68</v>
      </c>
      <c r="L68" s="70">
        <f>VLOOKUP(E68,'Drop-down'!$B$4:$C$6,2,)</f>
        <v>2</v>
      </c>
      <c r="M68" s="70" t="e">
        <f>VLOOKUP(F68,'Drop-down'!$B$9:$C$14,2,FALSE)</f>
        <v>#N/A</v>
      </c>
      <c r="N68" s="70" t="e">
        <f t="shared" ref="N68:N131" si="1">M68*L68</f>
        <v>#N/A</v>
      </c>
    </row>
    <row r="69" spans="1:14" ht="54" customHeight="1" outlineLevel="1">
      <c r="A69" s="28" t="s">
        <v>578</v>
      </c>
      <c r="B69" s="12" t="s">
        <v>16</v>
      </c>
      <c r="C69" s="12" t="s">
        <v>536</v>
      </c>
      <c r="D69" s="12" t="s">
        <v>579</v>
      </c>
      <c r="E69" s="23" t="s">
        <v>7</v>
      </c>
      <c r="F69" s="71"/>
      <c r="G69" s="71"/>
      <c r="H69" s="71"/>
      <c r="I69" s="71"/>
      <c r="J69" s="71"/>
      <c r="K69" s="34" t="s">
        <v>68</v>
      </c>
      <c r="L69" s="70">
        <f>VLOOKUP(E69,'Drop-down'!$B$4:$C$6,2,)</f>
        <v>2</v>
      </c>
      <c r="M69" s="70" t="e">
        <f>VLOOKUP(F69,'Drop-down'!$B$9:$C$14,2,FALSE)</f>
        <v>#N/A</v>
      </c>
      <c r="N69" s="70" t="e">
        <f t="shared" si="1"/>
        <v>#N/A</v>
      </c>
    </row>
    <row r="70" spans="1:14" ht="54" customHeight="1" outlineLevel="1">
      <c r="A70" s="28" t="s">
        <v>580</v>
      </c>
      <c r="B70" s="12" t="s">
        <v>16</v>
      </c>
      <c r="C70" s="12" t="s">
        <v>536</v>
      </c>
      <c r="D70" s="12" t="s">
        <v>581</v>
      </c>
      <c r="E70" s="23" t="s">
        <v>6</v>
      </c>
      <c r="F70" s="71"/>
      <c r="G70" s="71"/>
      <c r="H70" s="71"/>
      <c r="I70" s="71"/>
      <c r="J70" s="71"/>
      <c r="K70" s="34" t="s">
        <v>68</v>
      </c>
      <c r="L70" s="70">
        <f>VLOOKUP(E70,'Drop-down'!$B$4:$C$6,2,)</f>
        <v>3</v>
      </c>
      <c r="M70" s="70" t="e">
        <f>VLOOKUP(F70,'Drop-down'!$B$9:$C$14,2,FALSE)</f>
        <v>#N/A</v>
      </c>
      <c r="N70" s="70" t="e">
        <f t="shared" si="1"/>
        <v>#N/A</v>
      </c>
    </row>
    <row r="71" spans="1:14" ht="54" customHeight="1" outlineLevel="1">
      <c r="A71" s="28" t="s">
        <v>582</v>
      </c>
      <c r="B71" s="12" t="s">
        <v>16</v>
      </c>
      <c r="C71" s="12" t="s">
        <v>536</v>
      </c>
      <c r="D71" s="12" t="s">
        <v>583</v>
      </c>
      <c r="E71" s="23" t="s">
        <v>7</v>
      </c>
      <c r="F71" s="71"/>
      <c r="G71" s="71"/>
      <c r="H71" s="71"/>
      <c r="I71" s="71"/>
      <c r="J71" s="71"/>
      <c r="K71" s="34" t="s">
        <v>68</v>
      </c>
      <c r="L71" s="70">
        <f>VLOOKUP(E71,'Drop-down'!$B$4:$C$6,2,)</f>
        <v>2</v>
      </c>
      <c r="M71" s="70" t="e">
        <f>VLOOKUP(F71,'Drop-down'!$B$9:$C$14,2,FALSE)</f>
        <v>#N/A</v>
      </c>
      <c r="N71" s="70" t="e">
        <f t="shared" si="1"/>
        <v>#N/A</v>
      </c>
    </row>
    <row r="72" spans="1:14" ht="54" customHeight="1" outlineLevel="1">
      <c r="A72" s="28" t="s">
        <v>584</v>
      </c>
      <c r="B72" s="12" t="s">
        <v>16</v>
      </c>
      <c r="C72" s="12" t="s">
        <v>536</v>
      </c>
      <c r="D72" s="12" t="s">
        <v>585</v>
      </c>
      <c r="E72" s="23" t="s">
        <v>7</v>
      </c>
      <c r="F72" s="71"/>
      <c r="G72" s="71"/>
      <c r="H72" s="71"/>
      <c r="I72" s="71"/>
      <c r="J72" s="71"/>
      <c r="K72" s="34" t="s">
        <v>68</v>
      </c>
      <c r="L72" s="70">
        <f>VLOOKUP(E72,'Drop-down'!$B$4:$C$6,2,)</f>
        <v>2</v>
      </c>
      <c r="M72" s="70" t="e">
        <f>VLOOKUP(F72,'Drop-down'!$B$9:$C$14,2,FALSE)</f>
        <v>#N/A</v>
      </c>
      <c r="N72" s="70" t="e">
        <f t="shared" si="1"/>
        <v>#N/A</v>
      </c>
    </row>
    <row r="73" spans="1:14" ht="54" customHeight="1">
      <c r="A73" s="40" t="s">
        <v>586</v>
      </c>
      <c r="B73" s="26" t="s">
        <v>16</v>
      </c>
      <c r="C73" s="26" t="s">
        <v>587</v>
      </c>
      <c r="D73" s="26" t="s">
        <v>588</v>
      </c>
      <c r="E73" s="26" t="s">
        <v>6</v>
      </c>
      <c r="F73" s="71"/>
      <c r="G73" s="71"/>
      <c r="H73" s="71"/>
      <c r="I73" s="71"/>
      <c r="J73" s="71"/>
      <c r="K73" s="34" t="s">
        <v>68</v>
      </c>
      <c r="L73" s="70">
        <f>VLOOKUP(E73,'Drop-down'!$B$4:$C$6,2,)</f>
        <v>3</v>
      </c>
      <c r="M73" s="70" t="e">
        <f>VLOOKUP(F73,'Drop-down'!$B$9:$C$14,2,FALSE)</f>
        <v>#N/A</v>
      </c>
      <c r="N73" s="70" t="e">
        <f t="shared" si="1"/>
        <v>#N/A</v>
      </c>
    </row>
    <row r="74" spans="1:14" ht="54" customHeight="1" outlineLevel="1">
      <c r="A74" s="28" t="s">
        <v>589</v>
      </c>
      <c r="B74" s="12" t="s">
        <v>16</v>
      </c>
      <c r="C74" s="12" t="s">
        <v>587</v>
      </c>
      <c r="D74" s="12" t="s">
        <v>590</v>
      </c>
      <c r="E74" s="23" t="s">
        <v>6</v>
      </c>
      <c r="F74" s="71"/>
      <c r="G74" s="71"/>
      <c r="H74" s="71"/>
      <c r="I74" s="71"/>
      <c r="J74" s="71"/>
      <c r="K74" s="34" t="s">
        <v>68</v>
      </c>
      <c r="L74" s="70">
        <f>VLOOKUP(E74,'Drop-down'!$B$4:$C$6,2,)</f>
        <v>3</v>
      </c>
      <c r="M74" s="70" t="e">
        <f>VLOOKUP(F74,'Drop-down'!$B$9:$C$14,2,FALSE)</f>
        <v>#N/A</v>
      </c>
      <c r="N74" s="70" t="e">
        <f t="shared" si="1"/>
        <v>#N/A</v>
      </c>
    </row>
    <row r="75" spans="1:14" ht="54" customHeight="1" outlineLevel="1">
      <c r="A75" s="28" t="s">
        <v>591</v>
      </c>
      <c r="B75" s="12" t="s">
        <v>16</v>
      </c>
      <c r="C75" s="12" t="s">
        <v>587</v>
      </c>
      <c r="D75" s="12" t="s">
        <v>592</v>
      </c>
      <c r="E75" s="23" t="s">
        <v>6</v>
      </c>
      <c r="F75" s="71"/>
      <c r="G75" s="71"/>
      <c r="H75" s="71"/>
      <c r="I75" s="71"/>
      <c r="J75" s="71"/>
      <c r="K75" s="34" t="s">
        <v>68</v>
      </c>
      <c r="L75" s="70">
        <f>VLOOKUP(E75,'Drop-down'!$B$4:$C$6,2,)</f>
        <v>3</v>
      </c>
      <c r="M75" s="70" t="e">
        <f>VLOOKUP(F75,'Drop-down'!$B$9:$C$14,2,FALSE)</f>
        <v>#N/A</v>
      </c>
      <c r="N75" s="70" t="e">
        <f t="shared" si="1"/>
        <v>#N/A</v>
      </c>
    </row>
    <row r="76" spans="1:14" ht="54" customHeight="1" outlineLevel="1">
      <c r="A76" s="28" t="s">
        <v>593</v>
      </c>
      <c r="B76" s="12" t="s">
        <v>16</v>
      </c>
      <c r="C76" s="12" t="s">
        <v>587</v>
      </c>
      <c r="D76" s="12" t="s">
        <v>594</v>
      </c>
      <c r="E76" s="23" t="s">
        <v>6</v>
      </c>
      <c r="F76" s="71"/>
      <c r="G76" s="71"/>
      <c r="H76" s="71"/>
      <c r="I76" s="71"/>
      <c r="J76" s="71"/>
      <c r="K76" s="34" t="s">
        <v>68</v>
      </c>
      <c r="L76" s="70">
        <f>VLOOKUP(E76,'Drop-down'!$B$4:$C$6,2,)</f>
        <v>3</v>
      </c>
      <c r="M76" s="70" t="e">
        <f>VLOOKUP(F76,'Drop-down'!$B$9:$C$14,2,FALSE)</f>
        <v>#N/A</v>
      </c>
      <c r="N76" s="70" t="e">
        <f t="shared" si="1"/>
        <v>#N/A</v>
      </c>
    </row>
    <row r="77" spans="1:14" ht="54" customHeight="1" outlineLevel="1">
      <c r="A77" s="28" t="s">
        <v>595</v>
      </c>
      <c r="B77" s="12" t="s">
        <v>16</v>
      </c>
      <c r="C77" s="12" t="s">
        <v>587</v>
      </c>
      <c r="D77" s="12" t="s">
        <v>596</v>
      </c>
      <c r="E77" s="23" t="s">
        <v>6</v>
      </c>
      <c r="F77" s="71"/>
      <c r="G77" s="71"/>
      <c r="H77" s="71"/>
      <c r="I77" s="71"/>
      <c r="J77" s="71"/>
      <c r="K77" s="34" t="s">
        <v>68</v>
      </c>
      <c r="L77" s="70">
        <f>VLOOKUP(E77,'Drop-down'!$B$4:$C$6,2,)</f>
        <v>3</v>
      </c>
      <c r="M77" s="70" t="e">
        <f>VLOOKUP(F77,'Drop-down'!$B$9:$C$14,2,FALSE)</f>
        <v>#N/A</v>
      </c>
      <c r="N77" s="70" t="e">
        <f t="shared" si="1"/>
        <v>#N/A</v>
      </c>
    </row>
    <row r="78" spans="1:14" ht="54" customHeight="1" outlineLevel="1">
      <c r="A78" s="28" t="s">
        <v>597</v>
      </c>
      <c r="B78" s="12" t="s">
        <v>16</v>
      </c>
      <c r="C78" s="12" t="s">
        <v>587</v>
      </c>
      <c r="D78" s="12" t="s">
        <v>598</v>
      </c>
      <c r="E78" s="23" t="s">
        <v>7</v>
      </c>
      <c r="F78" s="71"/>
      <c r="G78" s="71"/>
      <c r="H78" s="71"/>
      <c r="I78" s="71"/>
      <c r="J78" s="71"/>
      <c r="K78" s="34" t="s">
        <v>68</v>
      </c>
      <c r="L78" s="70">
        <f>VLOOKUP(E78,'Drop-down'!$B$4:$C$6,2,)</f>
        <v>2</v>
      </c>
      <c r="M78" s="70" t="e">
        <f>VLOOKUP(F78,'Drop-down'!$B$9:$C$14,2,FALSE)</f>
        <v>#N/A</v>
      </c>
      <c r="N78" s="70" t="e">
        <f t="shared" si="1"/>
        <v>#N/A</v>
      </c>
    </row>
    <row r="79" spans="1:14" ht="54" customHeight="1" outlineLevel="1">
      <c r="A79" s="28" t="s">
        <v>599</v>
      </c>
      <c r="B79" s="12" t="s">
        <v>16</v>
      </c>
      <c r="C79" s="12" t="s">
        <v>587</v>
      </c>
      <c r="D79" s="12" t="s">
        <v>600</v>
      </c>
      <c r="E79" s="23" t="s">
        <v>6</v>
      </c>
      <c r="F79" s="71"/>
      <c r="G79" s="71"/>
      <c r="H79" s="71"/>
      <c r="I79" s="71"/>
      <c r="J79" s="71"/>
      <c r="K79" s="34" t="s">
        <v>68</v>
      </c>
      <c r="L79" s="70">
        <f>VLOOKUP(E79,'Drop-down'!$B$4:$C$6,2,)</f>
        <v>3</v>
      </c>
      <c r="M79" s="70" t="e">
        <f>VLOOKUP(F79,'Drop-down'!$B$9:$C$14,2,FALSE)</f>
        <v>#N/A</v>
      </c>
      <c r="N79" s="70" t="e">
        <f t="shared" si="1"/>
        <v>#N/A</v>
      </c>
    </row>
    <row r="80" spans="1:14" ht="54" customHeight="1" outlineLevel="1">
      <c r="A80" s="28" t="s">
        <v>601</v>
      </c>
      <c r="B80" s="12" t="s">
        <v>16</v>
      </c>
      <c r="C80" s="12" t="s">
        <v>587</v>
      </c>
      <c r="D80" s="12" t="s">
        <v>602</v>
      </c>
      <c r="E80" s="23" t="s">
        <v>6</v>
      </c>
      <c r="F80" s="71"/>
      <c r="G80" s="71"/>
      <c r="H80" s="71"/>
      <c r="I80" s="71"/>
      <c r="J80" s="71"/>
      <c r="K80" s="34" t="s">
        <v>68</v>
      </c>
      <c r="L80" s="70">
        <f>VLOOKUP(E80,'Drop-down'!$B$4:$C$6,2,)</f>
        <v>3</v>
      </c>
      <c r="M80" s="70" t="e">
        <f>VLOOKUP(F80,'Drop-down'!$B$9:$C$14,2,FALSE)</f>
        <v>#N/A</v>
      </c>
      <c r="N80" s="70" t="e">
        <f t="shared" si="1"/>
        <v>#N/A</v>
      </c>
    </row>
    <row r="81" spans="1:14" ht="54" customHeight="1" outlineLevel="1">
      <c r="A81" s="28" t="s">
        <v>603</v>
      </c>
      <c r="B81" s="12" t="s">
        <v>16</v>
      </c>
      <c r="C81" s="12" t="s">
        <v>587</v>
      </c>
      <c r="D81" s="12" t="s">
        <v>604</v>
      </c>
      <c r="E81" s="23" t="s">
        <v>6</v>
      </c>
      <c r="F81" s="71"/>
      <c r="G81" s="71"/>
      <c r="H81" s="71"/>
      <c r="I81" s="71"/>
      <c r="J81" s="71"/>
      <c r="K81" s="34" t="s">
        <v>68</v>
      </c>
      <c r="L81" s="70">
        <f>VLOOKUP(E81,'Drop-down'!$B$4:$C$6,2,)</f>
        <v>3</v>
      </c>
      <c r="M81" s="70" t="e">
        <f>VLOOKUP(F81,'Drop-down'!$B$9:$C$14,2,FALSE)</f>
        <v>#N/A</v>
      </c>
      <c r="N81" s="70" t="e">
        <f t="shared" si="1"/>
        <v>#N/A</v>
      </c>
    </row>
    <row r="82" spans="1:14" ht="54" customHeight="1" outlineLevel="1">
      <c r="A82" s="28" t="s">
        <v>605</v>
      </c>
      <c r="B82" s="12" t="s">
        <v>16</v>
      </c>
      <c r="C82" s="12" t="s">
        <v>587</v>
      </c>
      <c r="D82" s="12" t="s">
        <v>606</v>
      </c>
      <c r="E82" s="23" t="s">
        <v>7</v>
      </c>
      <c r="F82" s="71"/>
      <c r="G82" s="71"/>
      <c r="H82" s="71"/>
      <c r="I82" s="71"/>
      <c r="J82" s="71"/>
      <c r="K82" s="34" t="s">
        <v>68</v>
      </c>
      <c r="L82" s="70">
        <f>VLOOKUP(E82,'Drop-down'!$B$4:$C$6,2,)</f>
        <v>2</v>
      </c>
      <c r="M82" s="70" t="e">
        <f>VLOOKUP(F82,'Drop-down'!$B$9:$C$14,2,FALSE)</f>
        <v>#N/A</v>
      </c>
      <c r="N82" s="70" t="e">
        <f t="shared" si="1"/>
        <v>#N/A</v>
      </c>
    </row>
    <row r="83" spans="1:14" s="5" customFormat="1" ht="54" customHeight="1" outlineLevel="1">
      <c r="A83" s="28" t="s">
        <v>607</v>
      </c>
      <c r="B83" s="12" t="s">
        <v>16</v>
      </c>
      <c r="C83" s="12" t="s">
        <v>587</v>
      </c>
      <c r="D83" s="12" t="s">
        <v>608</v>
      </c>
      <c r="E83" s="23" t="s">
        <v>7</v>
      </c>
      <c r="F83" s="71"/>
      <c r="G83" s="71"/>
      <c r="H83" s="71"/>
      <c r="I83" s="71"/>
      <c r="J83" s="71"/>
      <c r="K83" s="34" t="s">
        <v>68</v>
      </c>
      <c r="L83" s="70">
        <f>VLOOKUP(E83,'Drop-down'!$B$4:$C$6,2,)</f>
        <v>2</v>
      </c>
      <c r="M83" s="70" t="e">
        <f>VLOOKUP(F83,'Drop-down'!$B$9:$C$14,2,FALSE)</f>
        <v>#N/A</v>
      </c>
      <c r="N83" s="70" t="e">
        <f t="shared" si="1"/>
        <v>#N/A</v>
      </c>
    </row>
    <row r="84" spans="1:14" s="5" customFormat="1" ht="54" customHeight="1">
      <c r="A84" s="40" t="s">
        <v>609</v>
      </c>
      <c r="B84" s="26" t="s">
        <v>16</v>
      </c>
      <c r="C84" s="26" t="s">
        <v>610</v>
      </c>
      <c r="D84" s="26" t="s">
        <v>611</v>
      </c>
      <c r="E84" s="26" t="s">
        <v>6</v>
      </c>
      <c r="F84" s="71"/>
      <c r="G84" s="71"/>
      <c r="H84" s="71"/>
      <c r="I84" s="71"/>
      <c r="J84" s="71"/>
      <c r="K84" s="34" t="s">
        <v>68</v>
      </c>
      <c r="L84" s="70">
        <f>VLOOKUP(E84,'Drop-down'!$B$4:$C$6,2,)</f>
        <v>3</v>
      </c>
      <c r="M84" s="70" t="e">
        <f>VLOOKUP(F84,'Drop-down'!$B$9:$C$14,2,FALSE)</f>
        <v>#N/A</v>
      </c>
      <c r="N84" s="70" t="e">
        <f t="shared" si="1"/>
        <v>#N/A</v>
      </c>
    </row>
    <row r="85" spans="1:14" s="5" customFormat="1" ht="54" customHeight="1" outlineLevel="1">
      <c r="A85" s="28" t="s">
        <v>612</v>
      </c>
      <c r="B85" s="12" t="s">
        <v>16</v>
      </c>
      <c r="C85" s="12" t="s">
        <v>610</v>
      </c>
      <c r="D85" s="12" t="s">
        <v>613</v>
      </c>
      <c r="E85" s="23" t="s">
        <v>8</v>
      </c>
      <c r="F85" s="71"/>
      <c r="G85" s="71"/>
      <c r="H85" s="71"/>
      <c r="I85" s="71"/>
      <c r="J85" s="71"/>
      <c r="K85" s="34" t="s">
        <v>68</v>
      </c>
      <c r="L85" s="70">
        <f>VLOOKUP(E85,'Drop-down'!$B$4:$C$6,2,)</f>
        <v>1</v>
      </c>
      <c r="M85" s="70" t="e">
        <f>VLOOKUP(F85,'Drop-down'!$B$9:$C$14,2,FALSE)</f>
        <v>#N/A</v>
      </c>
      <c r="N85" s="70" t="e">
        <f t="shared" si="1"/>
        <v>#N/A</v>
      </c>
    </row>
    <row r="86" spans="1:14" ht="54" customHeight="1" outlineLevel="1">
      <c r="A86" s="28" t="s">
        <v>614</v>
      </c>
      <c r="B86" s="12" t="s">
        <v>16</v>
      </c>
      <c r="C86" s="12" t="s">
        <v>610</v>
      </c>
      <c r="D86" s="12" t="s">
        <v>615</v>
      </c>
      <c r="E86" s="23" t="s">
        <v>8</v>
      </c>
      <c r="F86" s="71"/>
      <c r="G86" s="71"/>
      <c r="H86" s="71"/>
      <c r="I86" s="71"/>
      <c r="J86" s="71"/>
      <c r="K86" s="34" t="s">
        <v>68</v>
      </c>
      <c r="L86" s="70">
        <f>VLOOKUP(E86,'Drop-down'!$B$4:$C$6,2,)</f>
        <v>1</v>
      </c>
      <c r="M86" s="70" t="e">
        <f>VLOOKUP(F86,'Drop-down'!$B$9:$C$14,2,FALSE)</f>
        <v>#N/A</v>
      </c>
      <c r="N86" s="70" t="e">
        <f t="shared" si="1"/>
        <v>#N/A</v>
      </c>
    </row>
    <row r="87" spans="1:14" ht="54" customHeight="1" outlineLevel="1">
      <c r="A87" s="28" t="s">
        <v>616</v>
      </c>
      <c r="B87" s="12" t="s">
        <v>16</v>
      </c>
      <c r="C87" s="12" t="s">
        <v>610</v>
      </c>
      <c r="D87" s="12" t="s">
        <v>617</v>
      </c>
      <c r="E87" s="23" t="s">
        <v>7</v>
      </c>
      <c r="F87" s="71"/>
      <c r="G87" s="71"/>
      <c r="H87" s="71"/>
      <c r="I87" s="71"/>
      <c r="J87" s="71"/>
      <c r="K87" s="34" t="s">
        <v>68</v>
      </c>
      <c r="L87" s="70">
        <f>VLOOKUP(E87,'Drop-down'!$B$4:$C$6,2,)</f>
        <v>2</v>
      </c>
      <c r="M87" s="70" t="e">
        <f>VLOOKUP(F87,'Drop-down'!$B$9:$C$14,2,FALSE)</f>
        <v>#N/A</v>
      </c>
      <c r="N87" s="70" t="e">
        <f t="shared" si="1"/>
        <v>#N/A</v>
      </c>
    </row>
    <row r="88" spans="1:14" ht="54" customHeight="1" outlineLevel="1">
      <c r="A88" s="28" t="s">
        <v>618</v>
      </c>
      <c r="B88" s="12" t="s">
        <v>16</v>
      </c>
      <c r="C88" s="12" t="s">
        <v>610</v>
      </c>
      <c r="D88" s="12" t="s">
        <v>619</v>
      </c>
      <c r="E88" s="23" t="s">
        <v>6</v>
      </c>
      <c r="F88" s="71"/>
      <c r="G88" s="71"/>
      <c r="H88" s="71"/>
      <c r="I88" s="71"/>
      <c r="J88" s="71"/>
      <c r="K88" s="34" t="s">
        <v>68</v>
      </c>
      <c r="L88" s="70">
        <f>VLOOKUP(E88,'Drop-down'!$B$4:$C$6,2,)</f>
        <v>3</v>
      </c>
      <c r="M88" s="70" t="e">
        <f>VLOOKUP(F88,'Drop-down'!$B$9:$C$14,2,FALSE)</f>
        <v>#N/A</v>
      </c>
      <c r="N88" s="70" t="e">
        <f t="shared" si="1"/>
        <v>#N/A</v>
      </c>
    </row>
    <row r="89" spans="1:14" ht="54" customHeight="1" outlineLevel="1">
      <c r="A89" s="28" t="s">
        <v>620</v>
      </c>
      <c r="B89" s="12" t="s">
        <v>16</v>
      </c>
      <c r="C89" s="12" t="s">
        <v>610</v>
      </c>
      <c r="D89" s="12" t="s">
        <v>621</v>
      </c>
      <c r="E89" s="23" t="s">
        <v>6</v>
      </c>
      <c r="F89" s="71"/>
      <c r="G89" s="71"/>
      <c r="H89" s="71"/>
      <c r="I89" s="71"/>
      <c r="J89" s="71"/>
      <c r="K89" s="34" t="s">
        <v>68</v>
      </c>
      <c r="L89" s="70">
        <f>VLOOKUP(E89,'Drop-down'!$B$4:$C$6,2,)</f>
        <v>3</v>
      </c>
      <c r="M89" s="70" t="e">
        <f>VLOOKUP(F89,'Drop-down'!$B$9:$C$14,2,FALSE)</f>
        <v>#N/A</v>
      </c>
      <c r="N89" s="70" t="e">
        <f t="shared" si="1"/>
        <v>#N/A</v>
      </c>
    </row>
    <row r="90" spans="1:14" s="5" customFormat="1" ht="54" customHeight="1" outlineLevel="1">
      <c r="A90" s="28" t="s">
        <v>622</v>
      </c>
      <c r="B90" s="12" t="s">
        <v>16</v>
      </c>
      <c r="C90" s="12" t="s">
        <v>610</v>
      </c>
      <c r="D90" s="12" t="s">
        <v>623</v>
      </c>
      <c r="E90" s="23" t="s">
        <v>6</v>
      </c>
      <c r="F90" s="71"/>
      <c r="G90" s="71"/>
      <c r="H90" s="71"/>
      <c r="I90" s="71"/>
      <c r="J90" s="71"/>
      <c r="K90" s="34" t="s">
        <v>68</v>
      </c>
      <c r="L90" s="70">
        <f>VLOOKUP(E90,'Drop-down'!$B$4:$C$6,2,)</f>
        <v>3</v>
      </c>
      <c r="M90" s="70" t="e">
        <f>VLOOKUP(F90,'Drop-down'!$B$9:$C$14,2,FALSE)</f>
        <v>#N/A</v>
      </c>
      <c r="N90" s="70" t="e">
        <f t="shared" si="1"/>
        <v>#N/A</v>
      </c>
    </row>
    <row r="91" spans="1:14" s="5" customFormat="1" ht="54" customHeight="1" outlineLevel="1">
      <c r="A91" s="28" t="s">
        <v>624</v>
      </c>
      <c r="B91" s="12" t="s">
        <v>16</v>
      </c>
      <c r="C91" s="12" t="s">
        <v>610</v>
      </c>
      <c r="D91" s="12" t="s">
        <v>625</v>
      </c>
      <c r="E91" s="23" t="s">
        <v>6</v>
      </c>
      <c r="F91" s="71"/>
      <c r="G91" s="71"/>
      <c r="H91" s="71"/>
      <c r="I91" s="71"/>
      <c r="J91" s="71"/>
      <c r="K91" s="34" t="s">
        <v>68</v>
      </c>
      <c r="L91" s="70">
        <f>VLOOKUP(E91,'Drop-down'!$B$4:$C$6,2,)</f>
        <v>3</v>
      </c>
      <c r="M91" s="70" t="e">
        <f>VLOOKUP(F91,'Drop-down'!$B$9:$C$14,2,FALSE)</f>
        <v>#N/A</v>
      </c>
      <c r="N91" s="70" t="e">
        <f t="shared" si="1"/>
        <v>#N/A</v>
      </c>
    </row>
    <row r="92" spans="1:14" ht="54" customHeight="1" outlineLevel="1">
      <c r="A92" s="28" t="s">
        <v>626</v>
      </c>
      <c r="B92" s="12" t="s">
        <v>16</v>
      </c>
      <c r="C92" s="12" t="s">
        <v>610</v>
      </c>
      <c r="D92" s="12" t="s">
        <v>627</v>
      </c>
      <c r="E92" s="23" t="s">
        <v>8</v>
      </c>
      <c r="F92" s="71"/>
      <c r="G92" s="71"/>
      <c r="H92" s="71"/>
      <c r="I92" s="71"/>
      <c r="J92" s="71"/>
      <c r="K92" s="34" t="s">
        <v>68</v>
      </c>
      <c r="L92" s="70">
        <f>VLOOKUP(E92,'Drop-down'!$B$4:$C$6,2,)</f>
        <v>1</v>
      </c>
      <c r="M92" s="70" t="e">
        <f>VLOOKUP(F92,'Drop-down'!$B$9:$C$14,2,FALSE)</f>
        <v>#N/A</v>
      </c>
      <c r="N92" s="70" t="e">
        <f t="shared" si="1"/>
        <v>#N/A</v>
      </c>
    </row>
    <row r="93" spans="1:14" ht="54" customHeight="1" outlineLevel="1">
      <c r="A93" s="28" t="s">
        <v>628</v>
      </c>
      <c r="B93" s="12" t="s">
        <v>16</v>
      </c>
      <c r="C93" s="12" t="s">
        <v>610</v>
      </c>
      <c r="D93" s="12" t="s">
        <v>629</v>
      </c>
      <c r="E93" s="23" t="s">
        <v>6</v>
      </c>
      <c r="F93" s="71"/>
      <c r="G93" s="71"/>
      <c r="H93" s="71"/>
      <c r="I93" s="71"/>
      <c r="J93" s="71"/>
      <c r="K93" s="34" t="s">
        <v>68</v>
      </c>
      <c r="L93" s="70">
        <f>VLOOKUP(E93,'Drop-down'!$B$4:$C$6,2,)</f>
        <v>3</v>
      </c>
      <c r="M93" s="70" t="e">
        <f>VLOOKUP(F93,'Drop-down'!$B$9:$C$14,2,FALSE)</f>
        <v>#N/A</v>
      </c>
      <c r="N93" s="70" t="e">
        <f t="shared" si="1"/>
        <v>#N/A</v>
      </c>
    </row>
    <row r="94" spans="1:14" s="5" customFormat="1" ht="60.95" customHeight="1" outlineLevel="1">
      <c r="A94" s="28" t="s">
        <v>630</v>
      </c>
      <c r="B94" s="12" t="s">
        <v>16</v>
      </c>
      <c r="C94" s="12" t="s">
        <v>610</v>
      </c>
      <c r="D94" s="12" t="s">
        <v>631</v>
      </c>
      <c r="E94" s="23" t="s">
        <v>6</v>
      </c>
      <c r="F94" s="71"/>
      <c r="G94" s="71"/>
      <c r="H94" s="71"/>
      <c r="I94" s="71"/>
      <c r="J94" s="71"/>
      <c r="K94" s="34" t="s">
        <v>68</v>
      </c>
      <c r="L94" s="70">
        <f>VLOOKUP(E94,'Drop-down'!$B$4:$C$6,2,)</f>
        <v>3</v>
      </c>
      <c r="M94" s="70" t="e">
        <f>VLOOKUP(F94,'Drop-down'!$B$9:$C$14,2,FALSE)</f>
        <v>#N/A</v>
      </c>
      <c r="N94" s="70" t="e">
        <f t="shared" si="1"/>
        <v>#N/A</v>
      </c>
    </row>
    <row r="95" spans="1:14" s="5" customFormat="1" ht="54" customHeight="1" outlineLevel="1">
      <c r="A95" s="28" t="s">
        <v>632</v>
      </c>
      <c r="B95" s="12" t="s">
        <v>16</v>
      </c>
      <c r="C95" s="12" t="s">
        <v>610</v>
      </c>
      <c r="D95" s="12" t="s">
        <v>633</v>
      </c>
      <c r="E95" s="23" t="s">
        <v>6</v>
      </c>
      <c r="F95" s="71"/>
      <c r="G95" s="71"/>
      <c r="H95" s="71"/>
      <c r="I95" s="71"/>
      <c r="J95" s="71"/>
      <c r="K95" s="34" t="s">
        <v>68</v>
      </c>
      <c r="L95" s="70">
        <f>VLOOKUP(E95,'Drop-down'!$B$4:$C$6,2,)</f>
        <v>3</v>
      </c>
      <c r="M95" s="70" t="e">
        <f>VLOOKUP(F95,'Drop-down'!$B$9:$C$14,2,FALSE)</f>
        <v>#N/A</v>
      </c>
      <c r="N95" s="70" t="e">
        <f t="shared" si="1"/>
        <v>#N/A</v>
      </c>
    </row>
    <row r="96" spans="1:14" s="5" customFormat="1" ht="72" customHeight="1" outlineLevel="1">
      <c r="A96" s="28" t="s">
        <v>634</v>
      </c>
      <c r="B96" s="12" t="s">
        <v>16</v>
      </c>
      <c r="C96" s="12" t="s">
        <v>610</v>
      </c>
      <c r="D96" s="12" t="s">
        <v>635</v>
      </c>
      <c r="E96" s="23" t="s">
        <v>7</v>
      </c>
      <c r="F96" s="71"/>
      <c r="G96" s="71"/>
      <c r="H96" s="71"/>
      <c r="I96" s="71"/>
      <c r="J96" s="71"/>
      <c r="K96" s="34" t="s">
        <v>68</v>
      </c>
      <c r="L96" s="70">
        <f>VLOOKUP(E96,'Drop-down'!$B$4:$C$6,2,)</f>
        <v>2</v>
      </c>
      <c r="M96" s="70" t="e">
        <f>VLOOKUP(F96,'Drop-down'!$B$9:$C$14,2,FALSE)</f>
        <v>#N/A</v>
      </c>
      <c r="N96" s="70" t="e">
        <f t="shared" si="1"/>
        <v>#N/A</v>
      </c>
    </row>
    <row r="97" spans="1:14" ht="54" customHeight="1" outlineLevel="1">
      <c r="A97" s="28" t="s">
        <v>636</v>
      </c>
      <c r="B97" s="12" t="s">
        <v>16</v>
      </c>
      <c r="C97" s="12" t="s">
        <v>610</v>
      </c>
      <c r="D97" s="12" t="s">
        <v>637</v>
      </c>
      <c r="E97" s="23" t="s">
        <v>7</v>
      </c>
      <c r="F97" s="71"/>
      <c r="G97" s="71"/>
      <c r="H97" s="71"/>
      <c r="I97" s="71"/>
      <c r="J97" s="71"/>
      <c r="K97" s="34" t="s">
        <v>68</v>
      </c>
      <c r="L97" s="70">
        <f>VLOOKUP(E97,'Drop-down'!$B$4:$C$6,2,)</f>
        <v>2</v>
      </c>
      <c r="M97" s="70" t="e">
        <f>VLOOKUP(F97,'Drop-down'!$B$9:$C$14,2,FALSE)</f>
        <v>#N/A</v>
      </c>
      <c r="N97" s="70" t="e">
        <f t="shared" si="1"/>
        <v>#N/A</v>
      </c>
    </row>
    <row r="98" spans="1:14" s="5" customFormat="1" ht="54" customHeight="1" outlineLevel="1">
      <c r="A98" s="28" t="s">
        <v>638</v>
      </c>
      <c r="B98" s="12" t="s">
        <v>16</v>
      </c>
      <c r="C98" s="12" t="s">
        <v>610</v>
      </c>
      <c r="D98" s="12" t="s">
        <v>639</v>
      </c>
      <c r="E98" s="23" t="s">
        <v>6</v>
      </c>
      <c r="F98" s="71"/>
      <c r="G98" s="71"/>
      <c r="H98" s="71"/>
      <c r="I98" s="71"/>
      <c r="J98" s="71"/>
      <c r="K98" s="34" t="s">
        <v>68</v>
      </c>
      <c r="L98" s="70">
        <f>VLOOKUP(E98,'Drop-down'!$B$4:$C$6,2,)</f>
        <v>3</v>
      </c>
      <c r="M98" s="70" t="e">
        <f>VLOOKUP(F98,'Drop-down'!$B$9:$C$14,2,FALSE)</f>
        <v>#N/A</v>
      </c>
      <c r="N98" s="70" t="e">
        <f t="shared" si="1"/>
        <v>#N/A</v>
      </c>
    </row>
    <row r="99" spans="1:14" ht="54" customHeight="1" outlineLevel="1">
      <c r="A99" s="28" t="s">
        <v>640</v>
      </c>
      <c r="B99" s="12" t="s">
        <v>16</v>
      </c>
      <c r="C99" s="12" t="s">
        <v>610</v>
      </c>
      <c r="D99" s="12" t="s">
        <v>641</v>
      </c>
      <c r="E99" s="23" t="s">
        <v>7</v>
      </c>
      <c r="F99" s="71"/>
      <c r="G99" s="71"/>
      <c r="H99" s="71"/>
      <c r="I99" s="71"/>
      <c r="J99" s="71"/>
      <c r="K99" s="34" t="s">
        <v>68</v>
      </c>
      <c r="L99" s="70">
        <f>VLOOKUP(E99,'Drop-down'!$B$4:$C$6,2,)</f>
        <v>2</v>
      </c>
      <c r="M99" s="70" t="e">
        <f>VLOOKUP(F99,'Drop-down'!$B$9:$C$14,2,FALSE)</f>
        <v>#N/A</v>
      </c>
      <c r="N99" s="70" t="e">
        <f t="shared" si="1"/>
        <v>#N/A</v>
      </c>
    </row>
    <row r="100" spans="1:14" s="5" customFormat="1" ht="54" customHeight="1">
      <c r="A100" s="26" t="s">
        <v>642</v>
      </c>
      <c r="B100" s="26" t="s">
        <v>16</v>
      </c>
      <c r="C100" s="26" t="s">
        <v>643</v>
      </c>
      <c r="D100" s="26" t="s">
        <v>644</v>
      </c>
      <c r="E100" s="26" t="s">
        <v>6</v>
      </c>
      <c r="F100" s="71"/>
      <c r="G100" s="71"/>
      <c r="H100" s="71"/>
      <c r="I100" s="71"/>
      <c r="J100" s="71"/>
      <c r="K100" s="34" t="s">
        <v>68</v>
      </c>
      <c r="L100" s="70">
        <f>VLOOKUP(E100,'Drop-down'!$B$4:$C$6,2,)</f>
        <v>3</v>
      </c>
      <c r="M100" s="70" t="e">
        <f>VLOOKUP(F100,'Drop-down'!$B$9:$C$14,2,FALSE)</f>
        <v>#N/A</v>
      </c>
      <c r="N100" s="70" t="e">
        <f t="shared" si="1"/>
        <v>#N/A</v>
      </c>
    </row>
    <row r="101" spans="1:14" s="5" customFormat="1" ht="54" customHeight="1" outlineLevel="1">
      <c r="A101" s="28" t="s">
        <v>645</v>
      </c>
      <c r="B101" s="12" t="s">
        <v>16</v>
      </c>
      <c r="C101" s="12" t="s">
        <v>643</v>
      </c>
      <c r="D101" s="12" t="s">
        <v>646</v>
      </c>
      <c r="E101" s="23" t="s">
        <v>7</v>
      </c>
      <c r="F101" s="71"/>
      <c r="G101" s="71"/>
      <c r="H101" s="71"/>
      <c r="I101" s="71"/>
      <c r="J101" s="71"/>
      <c r="K101" s="34" t="s">
        <v>68</v>
      </c>
      <c r="L101" s="70">
        <f>VLOOKUP(E101,'Drop-down'!$B$4:$C$6,2,)</f>
        <v>2</v>
      </c>
      <c r="M101" s="70" t="e">
        <f>VLOOKUP(F101,'Drop-down'!$B$9:$C$14,2,FALSE)</f>
        <v>#N/A</v>
      </c>
      <c r="N101" s="70" t="e">
        <f t="shared" si="1"/>
        <v>#N/A</v>
      </c>
    </row>
    <row r="102" spans="1:14" s="5" customFormat="1" ht="57.95" customHeight="1" outlineLevel="1">
      <c r="A102" s="28" t="s">
        <v>647</v>
      </c>
      <c r="B102" s="12" t="s">
        <v>16</v>
      </c>
      <c r="C102" s="12" t="s">
        <v>643</v>
      </c>
      <c r="D102" s="12" t="s">
        <v>648</v>
      </c>
      <c r="E102" s="23" t="s">
        <v>6</v>
      </c>
      <c r="F102" s="71"/>
      <c r="G102" s="71"/>
      <c r="H102" s="71"/>
      <c r="I102" s="71"/>
      <c r="J102" s="71"/>
      <c r="K102" s="34" t="s">
        <v>68</v>
      </c>
      <c r="L102" s="70">
        <f>VLOOKUP(E102,'Drop-down'!$B$4:$C$6,2,)</f>
        <v>3</v>
      </c>
      <c r="M102" s="70" t="e">
        <f>VLOOKUP(F102,'Drop-down'!$B$9:$C$14,2,FALSE)</f>
        <v>#N/A</v>
      </c>
      <c r="N102" s="70" t="e">
        <f t="shared" si="1"/>
        <v>#N/A</v>
      </c>
    </row>
    <row r="103" spans="1:14" s="5" customFormat="1" ht="54" customHeight="1" outlineLevel="1">
      <c r="A103" s="28" t="s">
        <v>649</v>
      </c>
      <c r="B103" s="12" t="s">
        <v>16</v>
      </c>
      <c r="C103" s="12" t="s">
        <v>643</v>
      </c>
      <c r="D103" s="12" t="s">
        <v>650</v>
      </c>
      <c r="E103" s="23" t="s">
        <v>7</v>
      </c>
      <c r="F103" s="71"/>
      <c r="G103" s="71"/>
      <c r="H103" s="71"/>
      <c r="I103" s="71"/>
      <c r="J103" s="71"/>
      <c r="K103" s="34" t="s">
        <v>68</v>
      </c>
      <c r="L103" s="70">
        <f>VLOOKUP(E103,'Drop-down'!$B$4:$C$6,2,)</f>
        <v>2</v>
      </c>
      <c r="M103" s="70" t="e">
        <f>VLOOKUP(F103,'Drop-down'!$B$9:$C$14,2,FALSE)</f>
        <v>#N/A</v>
      </c>
      <c r="N103" s="70" t="e">
        <f t="shared" si="1"/>
        <v>#N/A</v>
      </c>
    </row>
    <row r="104" spans="1:14" s="5" customFormat="1" ht="54" customHeight="1">
      <c r="A104" s="26" t="s">
        <v>651</v>
      </c>
      <c r="B104" s="26" t="s">
        <v>16</v>
      </c>
      <c r="C104" s="30" t="s">
        <v>652</v>
      </c>
      <c r="D104" s="26" t="s">
        <v>653</v>
      </c>
      <c r="E104" s="26" t="s">
        <v>6</v>
      </c>
      <c r="F104" s="71"/>
      <c r="G104" s="71"/>
      <c r="H104" s="71"/>
      <c r="I104" s="71"/>
      <c r="J104" s="71"/>
      <c r="K104" s="34" t="s">
        <v>68</v>
      </c>
      <c r="L104" s="70">
        <f>VLOOKUP(E104,'Drop-down'!$B$4:$C$6,2,)</f>
        <v>3</v>
      </c>
      <c r="M104" s="70" t="e">
        <f>VLOOKUP(F104,'Drop-down'!$B$9:$C$14,2,FALSE)</f>
        <v>#N/A</v>
      </c>
      <c r="N104" s="70" t="e">
        <f t="shared" si="1"/>
        <v>#N/A</v>
      </c>
    </row>
    <row r="105" spans="1:14" s="5" customFormat="1" ht="54" customHeight="1" outlineLevel="1">
      <c r="A105" s="28" t="s">
        <v>654</v>
      </c>
      <c r="B105" s="12" t="s">
        <v>16</v>
      </c>
      <c r="C105" s="29" t="s">
        <v>652</v>
      </c>
      <c r="D105" s="12" t="s">
        <v>655</v>
      </c>
      <c r="E105" s="23" t="s">
        <v>6</v>
      </c>
      <c r="F105" s="71"/>
      <c r="G105" s="71"/>
      <c r="H105" s="71"/>
      <c r="I105" s="71"/>
      <c r="J105" s="71"/>
      <c r="K105" s="34" t="s">
        <v>68</v>
      </c>
      <c r="L105" s="70">
        <f>VLOOKUP(E105,'Drop-down'!$B$4:$C$6,2,)</f>
        <v>3</v>
      </c>
      <c r="M105" s="70" t="e">
        <f>VLOOKUP(F105,'Drop-down'!$B$9:$C$14,2,FALSE)</f>
        <v>#N/A</v>
      </c>
      <c r="N105" s="70" t="e">
        <f t="shared" si="1"/>
        <v>#N/A</v>
      </c>
    </row>
    <row r="106" spans="1:14" ht="54" customHeight="1" outlineLevel="1">
      <c r="A106" s="28" t="s">
        <v>656</v>
      </c>
      <c r="B106" s="12" t="s">
        <v>16</v>
      </c>
      <c r="C106" s="29" t="s">
        <v>652</v>
      </c>
      <c r="D106" s="12" t="s">
        <v>657</v>
      </c>
      <c r="E106" s="23" t="s">
        <v>6</v>
      </c>
      <c r="F106" s="71"/>
      <c r="G106" s="71"/>
      <c r="H106" s="71"/>
      <c r="I106" s="71"/>
      <c r="J106" s="71"/>
      <c r="K106" s="34" t="s">
        <v>68</v>
      </c>
      <c r="L106" s="70">
        <f>VLOOKUP(E106,'Drop-down'!$B$4:$C$6,2,)</f>
        <v>3</v>
      </c>
      <c r="M106" s="70" t="e">
        <f>VLOOKUP(F106,'Drop-down'!$B$9:$C$14,2,FALSE)</f>
        <v>#N/A</v>
      </c>
      <c r="N106" s="70" t="e">
        <f t="shared" si="1"/>
        <v>#N/A</v>
      </c>
    </row>
    <row r="107" spans="1:14" ht="54" customHeight="1" outlineLevel="1">
      <c r="A107" s="28" t="s">
        <v>658</v>
      </c>
      <c r="B107" s="12" t="s">
        <v>16</v>
      </c>
      <c r="C107" s="12" t="s">
        <v>652</v>
      </c>
      <c r="D107" s="12" t="s">
        <v>659</v>
      </c>
      <c r="E107" s="12" t="s">
        <v>6</v>
      </c>
      <c r="F107" s="71"/>
      <c r="G107" s="71"/>
      <c r="H107" s="71"/>
      <c r="I107" s="71"/>
      <c r="J107" s="71"/>
      <c r="K107" s="34" t="s">
        <v>68</v>
      </c>
      <c r="L107" s="70">
        <f>VLOOKUP(E107,'Drop-down'!$B$4:$C$6,2,)</f>
        <v>3</v>
      </c>
      <c r="M107" s="70" t="e">
        <f>VLOOKUP(F107,'Drop-down'!$B$9:$C$14,2,FALSE)</f>
        <v>#N/A</v>
      </c>
      <c r="N107" s="70" t="e">
        <f t="shared" si="1"/>
        <v>#N/A</v>
      </c>
    </row>
    <row r="108" spans="1:14" s="5" customFormat="1" ht="73.5" customHeight="1" outlineLevel="1">
      <c r="A108" s="28" t="s">
        <v>660</v>
      </c>
      <c r="B108" s="12" t="s">
        <v>16</v>
      </c>
      <c r="C108" s="29" t="s">
        <v>652</v>
      </c>
      <c r="D108" s="12" t="s">
        <v>661</v>
      </c>
      <c r="E108" s="23" t="s">
        <v>7</v>
      </c>
      <c r="F108" s="71"/>
      <c r="G108" s="71"/>
      <c r="H108" s="71"/>
      <c r="I108" s="71"/>
      <c r="J108" s="71"/>
      <c r="K108" s="34" t="s">
        <v>68</v>
      </c>
      <c r="L108" s="70">
        <f>VLOOKUP(E108,'Drop-down'!$B$4:$C$6,2,)</f>
        <v>2</v>
      </c>
      <c r="M108" s="70" t="e">
        <f>VLOOKUP(F108,'Drop-down'!$B$9:$C$14,2,FALSE)</f>
        <v>#N/A</v>
      </c>
      <c r="N108" s="70" t="e">
        <f t="shared" si="1"/>
        <v>#N/A</v>
      </c>
    </row>
    <row r="109" spans="1:14" s="5" customFormat="1" ht="54" customHeight="1" outlineLevel="1">
      <c r="A109" s="28" t="s">
        <v>662</v>
      </c>
      <c r="B109" s="12" t="s">
        <v>16</v>
      </c>
      <c r="C109" s="29" t="s">
        <v>652</v>
      </c>
      <c r="D109" s="12" t="s">
        <v>663</v>
      </c>
      <c r="E109" s="23" t="s">
        <v>6</v>
      </c>
      <c r="F109" s="71"/>
      <c r="G109" s="71"/>
      <c r="H109" s="71"/>
      <c r="I109" s="71"/>
      <c r="J109" s="71"/>
      <c r="K109" s="34" t="s">
        <v>68</v>
      </c>
      <c r="L109" s="70">
        <f>VLOOKUP(E109,'Drop-down'!$B$4:$C$6,2,)</f>
        <v>3</v>
      </c>
      <c r="M109" s="70" t="e">
        <f>VLOOKUP(F109,'Drop-down'!$B$9:$C$14,2,FALSE)</f>
        <v>#N/A</v>
      </c>
      <c r="N109" s="70" t="e">
        <f t="shared" si="1"/>
        <v>#N/A</v>
      </c>
    </row>
    <row r="110" spans="1:14" ht="54" customHeight="1" outlineLevel="1">
      <c r="A110" s="28" t="s">
        <v>664</v>
      </c>
      <c r="B110" s="12" t="s">
        <v>16</v>
      </c>
      <c r="C110" s="29" t="s">
        <v>652</v>
      </c>
      <c r="D110" s="12" t="s">
        <v>665</v>
      </c>
      <c r="E110" s="23" t="s">
        <v>6</v>
      </c>
      <c r="F110" s="71"/>
      <c r="G110" s="71"/>
      <c r="H110" s="71"/>
      <c r="I110" s="71"/>
      <c r="J110" s="71"/>
      <c r="K110" s="34" t="s">
        <v>68</v>
      </c>
      <c r="L110" s="70">
        <f>VLOOKUP(E110,'Drop-down'!$B$4:$C$6,2,)</f>
        <v>3</v>
      </c>
      <c r="M110" s="70" t="e">
        <f>VLOOKUP(F110,'Drop-down'!$B$9:$C$14,2,FALSE)</f>
        <v>#N/A</v>
      </c>
      <c r="N110" s="70" t="e">
        <f t="shared" si="1"/>
        <v>#N/A</v>
      </c>
    </row>
    <row r="111" spans="1:14" ht="54" customHeight="1" outlineLevel="1">
      <c r="A111" s="28" t="s">
        <v>666</v>
      </c>
      <c r="B111" s="12" t="s">
        <v>16</v>
      </c>
      <c r="C111" s="29" t="s">
        <v>652</v>
      </c>
      <c r="D111" s="12" t="s">
        <v>667</v>
      </c>
      <c r="E111" s="23" t="s">
        <v>6</v>
      </c>
      <c r="F111" s="71"/>
      <c r="G111" s="71"/>
      <c r="H111" s="71"/>
      <c r="I111" s="71"/>
      <c r="J111" s="71"/>
      <c r="K111" s="34" t="s">
        <v>68</v>
      </c>
      <c r="L111" s="70">
        <f>VLOOKUP(E111,'Drop-down'!$B$4:$C$6,2,)</f>
        <v>3</v>
      </c>
      <c r="M111" s="70" t="e">
        <f>VLOOKUP(F111,'Drop-down'!$B$9:$C$14,2,FALSE)</f>
        <v>#N/A</v>
      </c>
      <c r="N111" s="70" t="e">
        <f t="shared" si="1"/>
        <v>#N/A</v>
      </c>
    </row>
    <row r="112" spans="1:14" ht="54" customHeight="1" outlineLevel="1">
      <c r="A112" s="28" t="s">
        <v>668</v>
      </c>
      <c r="B112" s="12" t="s">
        <v>16</v>
      </c>
      <c r="C112" s="29" t="s">
        <v>652</v>
      </c>
      <c r="D112" s="12" t="s">
        <v>669</v>
      </c>
      <c r="E112" s="23" t="s">
        <v>6</v>
      </c>
      <c r="F112" s="71"/>
      <c r="G112" s="71"/>
      <c r="H112" s="71"/>
      <c r="I112" s="71"/>
      <c r="J112" s="71"/>
      <c r="K112" s="34" t="s">
        <v>68</v>
      </c>
      <c r="L112" s="70">
        <f>VLOOKUP(E112,'Drop-down'!$B$4:$C$6,2,)</f>
        <v>3</v>
      </c>
      <c r="M112" s="70" t="e">
        <f>VLOOKUP(F112,'Drop-down'!$B$9:$C$14,2,FALSE)</f>
        <v>#N/A</v>
      </c>
      <c r="N112" s="70" t="e">
        <f t="shared" si="1"/>
        <v>#N/A</v>
      </c>
    </row>
    <row r="113" spans="1:14" s="5" customFormat="1" ht="54" customHeight="1" outlineLevel="1">
      <c r="A113" s="28" t="s">
        <v>670</v>
      </c>
      <c r="B113" s="12" t="s">
        <v>16</v>
      </c>
      <c r="C113" s="29" t="s">
        <v>652</v>
      </c>
      <c r="D113" s="12" t="s">
        <v>671</v>
      </c>
      <c r="E113" s="23" t="s">
        <v>7</v>
      </c>
      <c r="F113" s="71"/>
      <c r="G113" s="71"/>
      <c r="H113" s="71"/>
      <c r="I113" s="71"/>
      <c r="J113" s="71"/>
      <c r="K113" s="34" t="s">
        <v>68</v>
      </c>
      <c r="L113" s="70">
        <f>VLOOKUP(E113,'Drop-down'!$B$4:$C$6,2,)</f>
        <v>2</v>
      </c>
      <c r="M113" s="70" t="e">
        <f>VLOOKUP(F113,'Drop-down'!$B$9:$C$14,2,FALSE)</f>
        <v>#N/A</v>
      </c>
      <c r="N113" s="70" t="e">
        <f t="shared" si="1"/>
        <v>#N/A</v>
      </c>
    </row>
    <row r="114" spans="1:14" s="5" customFormat="1" ht="54" customHeight="1" outlineLevel="1">
      <c r="A114" s="28" t="s">
        <v>672</v>
      </c>
      <c r="B114" s="12" t="s">
        <v>16</v>
      </c>
      <c r="C114" s="29" t="s">
        <v>652</v>
      </c>
      <c r="D114" s="12" t="s">
        <v>673</v>
      </c>
      <c r="E114" s="12" t="s">
        <v>7</v>
      </c>
      <c r="F114" s="71"/>
      <c r="G114" s="71"/>
      <c r="H114" s="71"/>
      <c r="I114" s="71"/>
      <c r="J114" s="71"/>
      <c r="K114" s="34" t="s">
        <v>68</v>
      </c>
      <c r="L114" s="70">
        <f>VLOOKUP(E114,'Drop-down'!$B$4:$C$6,2,)</f>
        <v>2</v>
      </c>
      <c r="M114" s="70" t="e">
        <f>VLOOKUP(F114,'Drop-down'!$B$9:$C$14,2,FALSE)</f>
        <v>#N/A</v>
      </c>
      <c r="N114" s="70" t="e">
        <f t="shared" si="1"/>
        <v>#N/A</v>
      </c>
    </row>
    <row r="115" spans="1:14" s="5" customFormat="1" ht="54" customHeight="1" outlineLevel="1">
      <c r="A115" s="28" t="s">
        <v>674</v>
      </c>
      <c r="B115" s="12" t="s">
        <v>16</v>
      </c>
      <c r="C115" s="12" t="s">
        <v>652</v>
      </c>
      <c r="D115" s="12" t="s">
        <v>675</v>
      </c>
      <c r="E115" s="23" t="s">
        <v>7</v>
      </c>
      <c r="F115" s="71"/>
      <c r="G115" s="71"/>
      <c r="H115" s="71"/>
      <c r="I115" s="71"/>
      <c r="J115" s="71"/>
      <c r="K115" s="34" t="s">
        <v>68</v>
      </c>
      <c r="L115" s="70">
        <f>VLOOKUP(E115,'Drop-down'!$B$4:$C$6,2,)</f>
        <v>2</v>
      </c>
      <c r="M115" s="70" t="e">
        <f>VLOOKUP(F115,'Drop-down'!$B$9:$C$14,2,FALSE)</f>
        <v>#N/A</v>
      </c>
      <c r="N115" s="70" t="e">
        <f t="shared" si="1"/>
        <v>#N/A</v>
      </c>
    </row>
    <row r="116" spans="1:14" ht="54" customHeight="1" outlineLevel="1">
      <c r="A116" s="28" t="s">
        <v>676</v>
      </c>
      <c r="B116" s="12" t="s">
        <v>16</v>
      </c>
      <c r="C116" s="12" t="s">
        <v>652</v>
      </c>
      <c r="D116" s="12" t="s">
        <v>677</v>
      </c>
      <c r="E116" s="23" t="s">
        <v>7</v>
      </c>
      <c r="F116" s="71"/>
      <c r="G116" s="71"/>
      <c r="H116" s="71"/>
      <c r="I116" s="71"/>
      <c r="J116" s="71"/>
      <c r="K116" s="34" t="s">
        <v>68</v>
      </c>
      <c r="L116" s="70">
        <f>VLOOKUP(E116,'Drop-down'!$B$4:$C$6,2,)</f>
        <v>2</v>
      </c>
      <c r="M116" s="70" t="e">
        <f>VLOOKUP(F116,'Drop-down'!$B$9:$C$14,2,FALSE)</f>
        <v>#N/A</v>
      </c>
      <c r="N116" s="70" t="e">
        <f t="shared" si="1"/>
        <v>#N/A</v>
      </c>
    </row>
    <row r="117" spans="1:14" ht="54" customHeight="1" outlineLevel="1">
      <c r="A117" s="28" t="s">
        <v>678</v>
      </c>
      <c r="B117" s="12" t="s">
        <v>16</v>
      </c>
      <c r="C117" s="12" t="s">
        <v>652</v>
      </c>
      <c r="D117" s="12" t="s">
        <v>679</v>
      </c>
      <c r="E117" s="23" t="s">
        <v>6</v>
      </c>
      <c r="F117" s="71"/>
      <c r="G117" s="71"/>
      <c r="H117" s="71"/>
      <c r="I117" s="71"/>
      <c r="J117" s="71"/>
      <c r="K117" s="34" t="s">
        <v>68</v>
      </c>
      <c r="L117" s="70">
        <f>VLOOKUP(E117,'Drop-down'!$B$4:$C$6,2,)</f>
        <v>3</v>
      </c>
      <c r="M117" s="70" t="e">
        <f>VLOOKUP(F117,'Drop-down'!$B$9:$C$14,2,FALSE)</f>
        <v>#N/A</v>
      </c>
      <c r="N117" s="70" t="e">
        <f t="shared" si="1"/>
        <v>#N/A</v>
      </c>
    </row>
    <row r="118" spans="1:14" ht="54" customHeight="1" outlineLevel="1">
      <c r="A118" s="28" t="s">
        <v>680</v>
      </c>
      <c r="B118" s="12" t="s">
        <v>16</v>
      </c>
      <c r="C118" s="29" t="s">
        <v>652</v>
      </c>
      <c r="D118" s="12" t="s">
        <v>681</v>
      </c>
      <c r="E118" s="23" t="s">
        <v>7</v>
      </c>
      <c r="F118" s="71"/>
      <c r="G118" s="71"/>
      <c r="H118" s="71"/>
      <c r="I118" s="71"/>
      <c r="J118" s="71"/>
      <c r="K118" s="34" t="s">
        <v>68</v>
      </c>
      <c r="L118" s="70">
        <f>VLOOKUP(E118,'Drop-down'!$B$4:$C$6,2,)</f>
        <v>2</v>
      </c>
      <c r="M118" s="70" t="e">
        <f>VLOOKUP(F118,'Drop-down'!$B$9:$C$14,2,FALSE)</f>
        <v>#N/A</v>
      </c>
      <c r="N118" s="70" t="e">
        <f t="shared" si="1"/>
        <v>#N/A</v>
      </c>
    </row>
    <row r="119" spans="1:14" ht="54" customHeight="1" outlineLevel="1">
      <c r="A119" s="28" t="s">
        <v>682</v>
      </c>
      <c r="B119" s="12" t="s">
        <v>16</v>
      </c>
      <c r="C119" s="29" t="s">
        <v>652</v>
      </c>
      <c r="D119" s="12" t="s">
        <v>683</v>
      </c>
      <c r="E119" s="23" t="s">
        <v>7</v>
      </c>
      <c r="F119" s="71"/>
      <c r="G119" s="71"/>
      <c r="H119" s="71"/>
      <c r="I119" s="71"/>
      <c r="J119" s="71"/>
      <c r="K119" s="34" t="s">
        <v>68</v>
      </c>
      <c r="L119" s="70">
        <f>VLOOKUP(E119,'Drop-down'!$B$4:$C$6,2,)</f>
        <v>2</v>
      </c>
      <c r="M119" s="70" t="e">
        <f>VLOOKUP(F119,'Drop-down'!$B$9:$C$14,2,FALSE)</f>
        <v>#N/A</v>
      </c>
      <c r="N119" s="70" t="e">
        <f t="shared" si="1"/>
        <v>#N/A</v>
      </c>
    </row>
    <row r="120" spans="1:14" ht="54" customHeight="1" outlineLevel="1">
      <c r="A120" s="28" t="s">
        <v>684</v>
      </c>
      <c r="B120" s="12" t="s">
        <v>16</v>
      </c>
      <c r="C120" s="29" t="s">
        <v>652</v>
      </c>
      <c r="D120" s="12" t="s">
        <v>685</v>
      </c>
      <c r="E120" s="23" t="s">
        <v>6</v>
      </c>
      <c r="F120" s="71"/>
      <c r="G120" s="71"/>
      <c r="H120" s="71"/>
      <c r="I120" s="71"/>
      <c r="J120" s="71"/>
      <c r="K120" s="34" t="s">
        <v>68</v>
      </c>
      <c r="L120" s="70">
        <f>VLOOKUP(E120,'Drop-down'!$B$4:$C$6,2,)</f>
        <v>3</v>
      </c>
      <c r="M120" s="70" t="e">
        <f>VLOOKUP(F120,'Drop-down'!$B$9:$C$14,2,FALSE)</f>
        <v>#N/A</v>
      </c>
      <c r="N120" s="70" t="e">
        <f t="shared" si="1"/>
        <v>#N/A</v>
      </c>
    </row>
    <row r="121" spans="1:14" s="5" customFormat="1" ht="54" customHeight="1" outlineLevel="1">
      <c r="A121" s="28" t="s">
        <v>686</v>
      </c>
      <c r="B121" s="12" t="s">
        <v>16</v>
      </c>
      <c r="C121" s="29" t="s">
        <v>652</v>
      </c>
      <c r="D121" s="12" t="s">
        <v>687</v>
      </c>
      <c r="E121" s="23" t="s">
        <v>6</v>
      </c>
      <c r="F121" s="71"/>
      <c r="G121" s="71"/>
      <c r="H121" s="71"/>
      <c r="I121" s="71"/>
      <c r="J121" s="71"/>
      <c r="K121" s="34" t="s">
        <v>68</v>
      </c>
      <c r="L121" s="70">
        <f>VLOOKUP(E121,'Drop-down'!$B$4:$C$6,2,)</f>
        <v>3</v>
      </c>
      <c r="M121" s="70" t="e">
        <f>VLOOKUP(F121,'Drop-down'!$B$9:$C$14,2,FALSE)</f>
        <v>#N/A</v>
      </c>
      <c r="N121" s="70" t="e">
        <f t="shared" si="1"/>
        <v>#N/A</v>
      </c>
    </row>
    <row r="122" spans="1:14" ht="54" customHeight="1" outlineLevel="1">
      <c r="A122" s="28" t="s">
        <v>688</v>
      </c>
      <c r="B122" s="12" t="s">
        <v>16</v>
      </c>
      <c r="C122" s="29" t="s">
        <v>652</v>
      </c>
      <c r="D122" s="12" t="s">
        <v>689</v>
      </c>
      <c r="E122" s="23" t="s">
        <v>7</v>
      </c>
      <c r="F122" s="71"/>
      <c r="G122" s="71"/>
      <c r="H122" s="71"/>
      <c r="I122" s="71"/>
      <c r="J122" s="71"/>
      <c r="K122" s="34" t="s">
        <v>68</v>
      </c>
      <c r="L122" s="70">
        <f>VLOOKUP(E122,'Drop-down'!$B$4:$C$6,2,)</f>
        <v>2</v>
      </c>
      <c r="M122" s="70" t="e">
        <f>VLOOKUP(F122,'Drop-down'!$B$9:$C$14,2,FALSE)</f>
        <v>#N/A</v>
      </c>
      <c r="N122" s="70" t="e">
        <f t="shared" si="1"/>
        <v>#N/A</v>
      </c>
    </row>
    <row r="123" spans="1:14" ht="54" customHeight="1" outlineLevel="1">
      <c r="A123" s="28" t="s">
        <v>690</v>
      </c>
      <c r="B123" s="12" t="s">
        <v>16</v>
      </c>
      <c r="C123" s="29" t="s">
        <v>652</v>
      </c>
      <c r="D123" s="12" t="s">
        <v>691</v>
      </c>
      <c r="E123" s="12" t="s">
        <v>8</v>
      </c>
      <c r="F123" s="71"/>
      <c r="G123" s="71"/>
      <c r="H123" s="71"/>
      <c r="I123" s="71"/>
      <c r="J123" s="71"/>
      <c r="K123" s="34" t="s">
        <v>68</v>
      </c>
      <c r="L123" s="70">
        <f>VLOOKUP(E123,'Drop-down'!$B$4:$C$6,2,)</f>
        <v>1</v>
      </c>
      <c r="M123" s="70" t="e">
        <f>VLOOKUP(F123,'Drop-down'!$B$9:$C$14,2,FALSE)</f>
        <v>#N/A</v>
      </c>
      <c r="N123" s="70" t="e">
        <f t="shared" si="1"/>
        <v>#N/A</v>
      </c>
    </row>
    <row r="124" spans="1:14" ht="54" customHeight="1" outlineLevel="1">
      <c r="A124" s="28" t="s">
        <v>692</v>
      </c>
      <c r="B124" s="12" t="s">
        <v>16</v>
      </c>
      <c r="C124" s="29" t="s">
        <v>652</v>
      </c>
      <c r="D124" s="12" t="s">
        <v>693</v>
      </c>
      <c r="E124" s="12" t="s">
        <v>7</v>
      </c>
      <c r="F124" s="71"/>
      <c r="G124" s="71"/>
      <c r="H124" s="71"/>
      <c r="I124" s="71"/>
      <c r="J124" s="71"/>
      <c r="K124" s="34" t="s">
        <v>68</v>
      </c>
      <c r="L124" s="70">
        <f>VLOOKUP(E124,'Drop-down'!$B$4:$C$6,2,)</f>
        <v>2</v>
      </c>
      <c r="M124" s="70" t="e">
        <f>VLOOKUP(F124,'Drop-down'!$B$9:$C$14,2,FALSE)</f>
        <v>#N/A</v>
      </c>
      <c r="N124" s="70" t="e">
        <f t="shared" si="1"/>
        <v>#N/A</v>
      </c>
    </row>
    <row r="125" spans="1:14" s="5" customFormat="1" ht="54" customHeight="1" outlineLevel="1">
      <c r="A125" s="28" t="s">
        <v>694</v>
      </c>
      <c r="B125" s="12" t="s">
        <v>16</v>
      </c>
      <c r="C125" s="29" t="s">
        <v>652</v>
      </c>
      <c r="D125" s="12" t="s">
        <v>695</v>
      </c>
      <c r="E125" s="12" t="s">
        <v>6</v>
      </c>
      <c r="F125" s="71"/>
      <c r="G125" s="71"/>
      <c r="H125" s="71"/>
      <c r="I125" s="71"/>
      <c r="J125" s="71"/>
      <c r="K125" s="34" t="s">
        <v>68</v>
      </c>
      <c r="L125" s="70">
        <f>VLOOKUP(E125,'Drop-down'!$B$4:$C$6,2,)</f>
        <v>3</v>
      </c>
      <c r="M125" s="70" t="e">
        <f>VLOOKUP(F125,'Drop-down'!$B$9:$C$14,2,FALSE)</f>
        <v>#N/A</v>
      </c>
      <c r="N125" s="70" t="e">
        <f t="shared" si="1"/>
        <v>#N/A</v>
      </c>
    </row>
    <row r="126" spans="1:14" s="5" customFormat="1" ht="60.95" customHeight="1" outlineLevel="1">
      <c r="A126" s="28" t="s">
        <v>696</v>
      </c>
      <c r="B126" s="12" t="s">
        <v>16</v>
      </c>
      <c r="C126" s="29" t="s">
        <v>652</v>
      </c>
      <c r="D126" s="12" t="s">
        <v>697</v>
      </c>
      <c r="E126" s="12" t="s">
        <v>7</v>
      </c>
      <c r="F126" s="71"/>
      <c r="G126" s="71"/>
      <c r="H126" s="71"/>
      <c r="I126" s="71"/>
      <c r="J126" s="71"/>
      <c r="K126" s="34" t="s">
        <v>68</v>
      </c>
      <c r="L126" s="70">
        <f>VLOOKUP(E126,'Drop-down'!$B$4:$C$6,2,)</f>
        <v>2</v>
      </c>
      <c r="M126" s="70" t="e">
        <f>VLOOKUP(F126,'Drop-down'!$B$9:$C$14,2,FALSE)</f>
        <v>#N/A</v>
      </c>
      <c r="N126" s="70" t="e">
        <f t="shared" si="1"/>
        <v>#N/A</v>
      </c>
    </row>
    <row r="127" spans="1:14" s="5" customFormat="1" ht="54" customHeight="1" outlineLevel="1">
      <c r="A127" s="28" t="s">
        <v>698</v>
      </c>
      <c r="B127" s="12" t="s">
        <v>16</v>
      </c>
      <c r="C127" s="29" t="s">
        <v>652</v>
      </c>
      <c r="D127" s="12" t="s">
        <v>699</v>
      </c>
      <c r="E127" s="12" t="s">
        <v>6</v>
      </c>
      <c r="F127" s="71"/>
      <c r="G127" s="71"/>
      <c r="H127" s="71"/>
      <c r="I127" s="71"/>
      <c r="J127" s="71"/>
      <c r="K127" s="34" t="s">
        <v>68</v>
      </c>
      <c r="L127" s="70">
        <f>VLOOKUP(E127,'Drop-down'!$B$4:$C$6,2,)</f>
        <v>3</v>
      </c>
      <c r="M127" s="70" t="e">
        <f>VLOOKUP(F127,'Drop-down'!$B$9:$C$14,2,FALSE)</f>
        <v>#N/A</v>
      </c>
      <c r="N127" s="70" t="e">
        <f t="shared" si="1"/>
        <v>#N/A</v>
      </c>
    </row>
    <row r="128" spans="1:14" s="5" customFormat="1" ht="59.45" customHeight="1" outlineLevel="1">
      <c r="A128" s="28" t="s">
        <v>700</v>
      </c>
      <c r="B128" s="12" t="s">
        <v>16</v>
      </c>
      <c r="C128" s="29" t="s">
        <v>652</v>
      </c>
      <c r="D128" s="12" t="s">
        <v>701</v>
      </c>
      <c r="E128" s="12" t="s">
        <v>6</v>
      </c>
      <c r="F128" s="71"/>
      <c r="G128" s="71"/>
      <c r="H128" s="71"/>
      <c r="I128" s="71"/>
      <c r="J128" s="71"/>
      <c r="K128" s="34" t="s">
        <v>68</v>
      </c>
      <c r="L128" s="70">
        <f>VLOOKUP(E128,'Drop-down'!$B$4:$C$6,2,)</f>
        <v>3</v>
      </c>
      <c r="M128" s="70" t="e">
        <f>VLOOKUP(F128,'Drop-down'!$B$9:$C$14,2,FALSE)</f>
        <v>#N/A</v>
      </c>
      <c r="N128" s="70" t="e">
        <f t="shared" si="1"/>
        <v>#N/A</v>
      </c>
    </row>
    <row r="129" spans="1:14" s="5" customFormat="1" ht="54" customHeight="1" outlineLevel="1">
      <c r="A129" s="28" t="s">
        <v>702</v>
      </c>
      <c r="B129" s="12" t="s">
        <v>16</v>
      </c>
      <c r="C129" s="29" t="s">
        <v>652</v>
      </c>
      <c r="D129" s="12" t="s">
        <v>703</v>
      </c>
      <c r="E129" s="12" t="s">
        <v>6</v>
      </c>
      <c r="F129" s="71"/>
      <c r="G129" s="71"/>
      <c r="H129" s="71"/>
      <c r="I129" s="71"/>
      <c r="J129" s="71"/>
      <c r="K129" s="34" t="s">
        <v>68</v>
      </c>
      <c r="L129" s="70">
        <f>VLOOKUP(E129,'Drop-down'!$B$4:$C$6,2,)</f>
        <v>3</v>
      </c>
      <c r="M129" s="70" t="e">
        <f>VLOOKUP(F129,'Drop-down'!$B$9:$C$14,2,FALSE)</f>
        <v>#N/A</v>
      </c>
      <c r="N129" s="70" t="e">
        <f t="shared" si="1"/>
        <v>#N/A</v>
      </c>
    </row>
    <row r="130" spans="1:14" ht="73.5" customHeight="1" outlineLevel="1">
      <c r="A130" s="28" t="s">
        <v>704</v>
      </c>
      <c r="B130" s="12" t="s">
        <v>16</v>
      </c>
      <c r="C130" s="29" t="s">
        <v>652</v>
      </c>
      <c r="D130" s="12" t="s">
        <v>705</v>
      </c>
      <c r="E130" s="12" t="s">
        <v>6</v>
      </c>
      <c r="F130" s="71"/>
      <c r="G130" s="71"/>
      <c r="H130" s="71"/>
      <c r="I130" s="71"/>
      <c r="J130" s="71"/>
      <c r="K130" s="34" t="s">
        <v>68</v>
      </c>
      <c r="L130" s="70">
        <f>VLOOKUP(E130,'Drop-down'!$B$4:$C$6,2,)</f>
        <v>3</v>
      </c>
      <c r="M130" s="70" t="e">
        <f>VLOOKUP(F130,'Drop-down'!$B$9:$C$14,2,FALSE)</f>
        <v>#N/A</v>
      </c>
      <c r="N130" s="70" t="e">
        <f t="shared" si="1"/>
        <v>#N/A</v>
      </c>
    </row>
    <row r="131" spans="1:14" s="5" customFormat="1" ht="54" customHeight="1" outlineLevel="1">
      <c r="A131" s="28" t="s">
        <v>706</v>
      </c>
      <c r="B131" s="12" t="s">
        <v>16</v>
      </c>
      <c r="C131" s="29" t="s">
        <v>652</v>
      </c>
      <c r="D131" s="12" t="s">
        <v>707</v>
      </c>
      <c r="E131" s="12" t="s">
        <v>6</v>
      </c>
      <c r="F131" s="71"/>
      <c r="G131" s="71"/>
      <c r="H131" s="71"/>
      <c r="I131" s="71"/>
      <c r="J131" s="71"/>
      <c r="K131" s="34" t="s">
        <v>68</v>
      </c>
      <c r="L131" s="70">
        <f>VLOOKUP(E131,'Drop-down'!$B$4:$C$6,2,)</f>
        <v>3</v>
      </c>
      <c r="M131" s="70" t="e">
        <f>VLOOKUP(F131,'Drop-down'!$B$9:$C$14,2,FALSE)</f>
        <v>#N/A</v>
      </c>
      <c r="N131" s="70" t="e">
        <f t="shared" si="1"/>
        <v>#N/A</v>
      </c>
    </row>
    <row r="132" spans="1:14" s="5" customFormat="1" ht="54" customHeight="1" outlineLevel="1">
      <c r="A132" s="28" t="s">
        <v>708</v>
      </c>
      <c r="B132" s="12" t="s">
        <v>16</v>
      </c>
      <c r="C132" s="29" t="s">
        <v>652</v>
      </c>
      <c r="D132" s="12" t="s">
        <v>709</v>
      </c>
      <c r="E132" s="12" t="s">
        <v>6</v>
      </c>
      <c r="F132" s="71"/>
      <c r="G132" s="71"/>
      <c r="H132" s="71"/>
      <c r="I132" s="71"/>
      <c r="J132" s="71"/>
      <c r="K132" s="34" t="s">
        <v>68</v>
      </c>
      <c r="L132" s="70">
        <f>VLOOKUP(E132,'Drop-down'!$B$4:$C$6,2,)</f>
        <v>3</v>
      </c>
      <c r="M132" s="70" t="e">
        <f>VLOOKUP(F132,'Drop-down'!$B$9:$C$14,2,FALSE)</f>
        <v>#N/A</v>
      </c>
      <c r="N132" s="70" t="e">
        <f t="shared" ref="N132:N195" si="2">M132*L132</f>
        <v>#N/A</v>
      </c>
    </row>
    <row r="133" spans="1:14" s="5" customFormat="1" ht="54" customHeight="1" outlineLevel="1">
      <c r="A133" s="28" t="s">
        <v>710</v>
      </c>
      <c r="B133" s="12" t="s">
        <v>16</v>
      </c>
      <c r="C133" s="29" t="s">
        <v>652</v>
      </c>
      <c r="D133" s="12" t="s">
        <v>711</v>
      </c>
      <c r="E133" s="12" t="s">
        <v>7</v>
      </c>
      <c r="F133" s="71"/>
      <c r="G133" s="71"/>
      <c r="H133" s="71"/>
      <c r="I133" s="71"/>
      <c r="J133" s="71"/>
      <c r="K133" s="34" t="s">
        <v>68</v>
      </c>
      <c r="L133" s="70">
        <f>VLOOKUP(E133,'Drop-down'!$B$4:$C$6,2,)</f>
        <v>2</v>
      </c>
      <c r="M133" s="70" t="e">
        <f>VLOOKUP(F133,'Drop-down'!$B$9:$C$14,2,FALSE)</f>
        <v>#N/A</v>
      </c>
      <c r="N133" s="70" t="e">
        <f t="shared" si="2"/>
        <v>#N/A</v>
      </c>
    </row>
    <row r="134" spans="1:14" s="5" customFormat="1" ht="54" customHeight="1" outlineLevel="1">
      <c r="A134" s="28" t="s">
        <v>712</v>
      </c>
      <c r="B134" s="12" t="s">
        <v>16</v>
      </c>
      <c r="C134" s="29" t="s">
        <v>652</v>
      </c>
      <c r="D134" s="12" t="s">
        <v>713</v>
      </c>
      <c r="E134" s="12" t="s">
        <v>7</v>
      </c>
      <c r="F134" s="71"/>
      <c r="G134" s="71"/>
      <c r="H134" s="71"/>
      <c r="I134" s="71"/>
      <c r="J134" s="71"/>
      <c r="K134" s="34" t="s">
        <v>68</v>
      </c>
      <c r="L134" s="70">
        <f>VLOOKUP(E134,'Drop-down'!$B$4:$C$6,2,)</f>
        <v>2</v>
      </c>
      <c r="M134" s="70" t="e">
        <f>VLOOKUP(F134,'Drop-down'!$B$9:$C$14,2,FALSE)</f>
        <v>#N/A</v>
      </c>
      <c r="N134" s="70" t="e">
        <f t="shared" si="2"/>
        <v>#N/A</v>
      </c>
    </row>
    <row r="135" spans="1:14" ht="54" customHeight="1" outlineLevel="1">
      <c r="A135" s="28" t="s">
        <v>714</v>
      </c>
      <c r="B135" s="12" t="s">
        <v>16</v>
      </c>
      <c r="C135" s="12" t="s">
        <v>652</v>
      </c>
      <c r="D135" s="12" t="s">
        <v>715</v>
      </c>
      <c r="E135" s="12" t="s">
        <v>7</v>
      </c>
      <c r="F135" s="71"/>
      <c r="G135" s="71"/>
      <c r="H135" s="71"/>
      <c r="I135" s="71"/>
      <c r="J135" s="71"/>
      <c r="K135" s="34" t="s">
        <v>68</v>
      </c>
      <c r="L135" s="70">
        <f>VLOOKUP(E135,'Drop-down'!$B$4:$C$6,2,)</f>
        <v>2</v>
      </c>
      <c r="M135" s="70" t="e">
        <f>VLOOKUP(F135,'Drop-down'!$B$9:$C$14,2,FALSE)</f>
        <v>#N/A</v>
      </c>
      <c r="N135" s="70" t="e">
        <f t="shared" si="2"/>
        <v>#N/A</v>
      </c>
    </row>
    <row r="136" spans="1:14" ht="54" customHeight="1" outlineLevel="1">
      <c r="A136" s="28" t="s">
        <v>716</v>
      </c>
      <c r="B136" s="12" t="s">
        <v>16</v>
      </c>
      <c r="C136" s="12" t="s">
        <v>652</v>
      </c>
      <c r="D136" s="12" t="s">
        <v>717</v>
      </c>
      <c r="E136" s="12" t="s">
        <v>6</v>
      </c>
      <c r="F136" s="71"/>
      <c r="G136" s="71"/>
      <c r="H136" s="71"/>
      <c r="I136" s="71"/>
      <c r="J136" s="71"/>
      <c r="K136" s="34" t="s">
        <v>68</v>
      </c>
      <c r="L136" s="70">
        <f>VLOOKUP(E136,'Drop-down'!$B$4:$C$6,2,)</f>
        <v>3</v>
      </c>
      <c r="M136" s="70" t="e">
        <f>VLOOKUP(F136,'Drop-down'!$B$9:$C$14,2,FALSE)</f>
        <v>#N/A</v>
      </c>
      <c r="N136" s="70" t="e">
        <f t="shared" si="2"/>
        <v>#N/A</v>
      </c>
    </row>
    <row r="137" spans="1:14" s="5" customFormat="1" ht="54" customHeight="1">
      <c r="A137" s="26" t="s">
        <v>718</v>
      </c>
      <c r="B137" s="26" t="s">
        <v>16</v>
      </c>
      <c r="C137" s="26" t="s">
        <v>719</v>
      </c>
      <c r="D137" s="26" t="s">
        <v>720</v>
      </c>
      <c r="E137" s="26" t="s">
        <v>6</v>
      </c>
      <c r="F137" s="71"/>
      <c r="G137" s="71"/>
      <c r="H137" s="71"/>
      <c r="I137" s="71"/>
      <c r="J137" s="71"/>
      <c r="K137" s="34" t="s">
        <v>68</v>
      </c>
      <c r="L137" s="70">
        <f>VLOOKUP(E137,'Drop-down'!$B$4:$C$6,2,)</f>
        <v>3</v>
      </c>
      <c r="M137" s="70" t="e">
        <f>VLOOKUP(F137,'Drop-down'!$B$9:$C$14,2,FALSE)</f>
        <v>#N/A</v>
      </c>
      <c r="N137" s="70" t="e">
        <f t="shared" si="2"/>
        <v>#N/A</v>
      </c>
    </row>
    <row r="138" spans="1:14" ht="59.45" customHeight="1" outlineLevel="1">
      <c r="A138" s="28" t="s">
        <v>721</v>
      </c>
      <c r="B138" s="12" t="s">
        <v>16</v>
      </c>
      <c r="C138" s="12" t="s">
        <v>719</v>
      </c>
      <c r="D138" s="12" t="s">
        <v>722</v>
      </c>
      <c r="E138" s="12" t="s">
        <v>6</v>
      </c>
      <c r="F138" s="71"/>
      <c r="G138" s="71"/>
      <c r="H138" s="71"/>
      <c r="I138" s="71"/>
      <c r="J138" s="71"/>
      <c r="K138" s="34" t="s">
        <v>68</v>
      </c>
      <c r="L138" s="70">
        <f>VLOOKUP(E138,'Drop-down'!$B$4:$C$6,2,)</f>
        <v>3</v>
      </c>
      <c r="M138" s="70" t="e">
        <f>VLOOKUP(F138,'Drop-down'!$B$9:$C$14,2,FALSE)</f>
        <v>#N/A</v>
      </c>
      <c r="N138" s="70" t="e">
        <f t="shared" si="2"/>
        <v>#N/A</v>
      </c>
    </row>
    <row r="139" spans="1:14" ht="54" customHeight="1" outlineLevel="1">
      <c r="A139" s="28" t="s">
        <v>723</v>
      </c>
      <c r="B139" s="12" t="s">
        <v>16</v>
      </c>
      <c r="C139" s="12" t="s">
        <v>719</v>
      </c>
      <c r="D139" s="12" t="s">
        <v>724</v>
      </c>
      <c r="E139" s="12" t="s">
        <v>6</v>
      </c>
      <c r="F139" s="71"/>
      <c r="G139" s="71"/>
      <c r="H139" s="71"/>
      <c r="I139" s="71"/>
      <c r="J139" s="71"/>
      <c r="K139" s="34" t="s">
        <v>68</v>
      </c>
      <c r="L139" s="70">
        <f>VLOOKUP(E139,'Drop-down'!$B$4:$C$6,2,)</f>
        <v>3</v>
      </c>
      <c r="M139" s="70" t="e">
        <f>VLOOKUP(F139,'Drop-down'!$B$9:$C$14,2,FALSE)</f>
        <v>#N/A</v>
      </c>
      <c r="N139" s="70" t="e">
        <f t="shared" si="2"/>
        <v>#N/A</v>
      </c>
    </row>
    <row r="140" spans="1:14" ht="54" customHeight="1" outlineLevel="1">
      <c r="A140" s="28" t="s">
        <v>725</v>
      </c>
      <c r="B140" s="12" t="s">
        <v>16</v>
      </c>
      <c r="C140" s="12" t="s">
        <v>719</v>
      </c>
      <c r="D140" s="12" t="s">
        <v>726</v>
      </c>
      <c r="E140" s="12" t="s">
        <v>6</v>
      </c>
      <c r="F140" s="71"/>
      <c r="G140" s="71"/>
      <c r="H140" s="71"/>
      <c r="I140" s="71"/>
      <c r="J140" s="71"/>
      <c r="K140" s="34" t="s">
        <v>68</v>
      </c>
      <c r="L140" s="70">
        <f>VLOOKUP(E140,'Drop-down'!$B$4:$C$6,2,)</f>
        <v>3</v>
      </c>
      <c r="M140" s="70" t="e">
        <f>VLOOKUP(F140,'Drop-down'!$B$9:$C$14,2,FALSE)</f>
        <v>#N/A</v>
      </c>
      <c r="N140" s="70" t="e">
        <f t="shared" si="2"/>
        <v>#N/A</v>
      </c>
    </row>
    <row r="141" spans="1:14" s="5" customFormat="1" ht="54" customHeight="1" outlineLevel="1">
      <c r="A141" s="28" t="s">
        <v>727</v>
      </c>
      <c r="B141" s="12" t="s">
        <v>16</v>
      </c>
      <c r="C141" s="12" t="s">
        <v>719</v>
      </c>
      <c r="D141" s="12" t="s">
        <v>728</v>
      </c>
      <c r="E141" s="12" t="s">
        <v>6</v>
      </c>
      <c r="F141" s="71"/>
      <c r="G141" s="71"/>
      <c r="H141" s="71"/>
      <c r="I141" s="71"/>
      <c r="J141" s="71"/>
      <c r="K141" s="34" t="s">
        <v>68</v>
      </c>
      <c r="L141" s="70">
        <f>VLOOKUP(E141,'Drop-down'!$B$4:$C$6,2,)</f>
        <v>3</v>
      </c>
      <c r="M141" s="70" t="e">
        <f>VLOOKUP(F141,'Drop-down'!$B$9:$C$14,2,FALSE)</f>
        <v>#N/A</v>
      </c>
      <c r="N141" s="70" t="e">
        <f t="shared" si="2"/>
        <v>#N/A</v>
      </c>
    </row>
    <row r="142" spans="1:14" s="5" customFormat="1" ht="58.5" customHeight="1" outlineLevel="1">
      <c r="A142" s="28" t="s">
        <v>729</v>
      </c>
      <c r="B142" s="28" t="s">
        <v>16</v>
      </c>
      <c r="C142" s="28" t="s">
        <v>719</v>
      </c>
      <c r="D142" s="28" t="s">
        <v>730</v>
      </c>
      <c r="E142" s="12" t="s">
        <v>7</v>
      </c>
      <c r="F142" s="71"/>
      <c r="G142" s="71"/>
      <c r="H142" s="71"/>
      <c r="I142" s="71"/>
      <c r="J142" s="71"/>
      <c r="K142" s="34" t="s">
        <v>68</v>
      </c>
      <c r="L142" s="70">
        <f>VLOOKUP(E142,'Drop-down'!$B$4:$C$6,2,)</f>
        <v>2</v>
      </c>
      <c r="M142" s="70" t="e">
        <f>VLOOKUP(F142,'Drop-down'!$B$9:$C$14,2,FALSE)</f>
        <v>#N/A</v>
      </c>
      <c r="N142" s="70" t="e">
        <f t="shared" si="2"/>
        <v>#N/A</v>
      </c>
    </row>
    <row r="143" spans="1:14" s="5" customFormat="1" ht="54" customHeight="1" outlineLevel="1">
      <c r="A143" s="28" t="s">
        <v>731</v>
      </c>
      <c r="B143" s="28" t="s">
        <v>16</v>
      </c>
      <c r="C143" s="28" t="s">
        <v>719</v>
      </c>
      <c r="D143" s="28" t="s">
        <v>732</v>
      </c>
      <c r="E143" s="12" t="s">
        <v>6</v>
      </c>
      <c r="F143" s="71"/>
      <c r="G143" s="71"/>
      <c r="H143" s="71"/>
      <c r="I143" s="71"/>
      <c r="J143" s="71"/>
      <c r="K143" s="34" t="s">
        <v>68</v>
      </c>
      <c r="L143" s="70">
        <f>VLOOKUP(E143,'Drop-down'!$B$4:$C$6,2,)</f>
        <v>3</v>
      </c>
      <c r="M143" s="70" t="e">
        <f>VLOOKUP(F143,'Drop-down'!$B$9:$C$14,2,FALSE)</f>
        <v>#N/A</v>
      </c>
      <c r="N143" s="70" t="e">
        <f t="shared" si="2"/>
        <v>#N/A</v>
      </c>
    </row>
    <row r="144" spans="1:14" ht="54" customHeight="1" outlineLevel="1">
      <c r="A144" s="28" t="s">
        <v>733</v>
      </c>
      <c r="B144" s="12" t="s">
        <v>16</v>
      </c>
      <c r="C144" s="12" t="s">
        <v>719</v>
      </c>
      <c r="D144" s="12" t="s">
        <v>734</v>
      </c>
      <c r="E144" s="12" t="s">
        <v>7</v>
      </c>
      <c r="F144" s="71"/>
      <c r="G144" s="71"/>
      <c r="H144" s="71"/>
      <c r="I144" s="71"/>
      <c r="J144" s="71"/>
      <c r="K144" s="34" t="s">
        <v>68</v>
      </c>
      <c r="L144" s="70">
        <f>VLOOKUP(E144,'Drop-down'!$B$4:$C$6,2,)</f>
        <v>2</v>
      </c>
      <c r="M144" s="70" t="e">
        <f>VLOOKUP(F144,'Drop-down'!$B$9:$C$14,2,FALSE)</f>
        <v>#N/A</v>
      </c>
      <c r="N144" s="70" t="e">
        <f t="shared" si="2"/>
        <v>#N/A</v>
      </c>
    </row>
    <row r="145" spans="1:14" s="5" customFormat="1" ht="54" customHeight="1" outlineLevel="1">
      <c r="A145" s="28" t="s">
        <v>735</v>
      </c>
      <c r="B145" s="28" t="s">
        <v>16</v>
      </c>
      <c r="C145" s="28" t="s">
        <v>719</v>
      </c>
      <c r="D145" s="28" t="s">
        <v>736</v>
      </c>
      <c r="E145" s="12" t="s">
        <v>6</v>
      </c>
      <c r="F145" s="71"/>
      <c r="G145" s="71"/>
      <c r="H145" s="71"/>
      <c r="I145" s="71"/>
      <c r="J145" s="71"/>
      <c r="K145" s="34" t="s">
        <v>68</v>
      </c>
      <c r="L145" s="70">
        <f>VLOOKUP(E145,'Drop-down'!$B$4:$C$6,2,)</f>
        <v>3</v>
      </c>
      <c r="M145" s="70" t="e">
        <f>VLOOKUP(F145,'Drop-down'!$B$9:$C$14,2,FALSE)</f>
        <v>#N/A</v>
      </c>
      <c r="N145" s="70" t="e">
        <f t="shared" si="2"/>
        <v>#N/A</v>
      </c>
    </row>
    <row r="146" spans="1:14" ht="54" customHeight="1" outlineLevel="1">
      <c r="A146" s="28" t="s">
        <v>737</v>
      </c>
      <c r="B146" s="12" t="s">
        <v>16</v>
      </c>
      <c r="C146" s="12" t="s">
        <v>719</v>
      </c>
      <c r="D146" s="12" t="s">
        <v>738</v>
      </c>
      <c r="E146" s="12" t="s">
        <v>8</v>
      </c>
      <c r="F146" s="71"/>
      <c r="G146" s="71"/>
      <c r="H146" s="71"/>
      <c r="I146" s="71"/>
      <c r="J146" s="71"/>
      <c r="K146" s="34" t="s">
        <v>68</v>
      </c>
      <c r="L146" s="70">
        <f>VLOOKUP(E146,'Drop-down'!$B$4:$C$6,2,)</f>
        <v>1</v>
      </c>
      <c r="M146" s="70" t="e">
        <f>VLOOKUP(F146,'Drop-down'!$B$9:$C$14,2,FALSE)</f>
        <v>#N/A</v>
      </c>
      <c r="N146" s="70" t="e">
        <f t="shared" si="2"/>
        <v>#N/A</v>
      </c>
    </row>
    <row r="147" spans="1:14" s="5" customFormat="1" ht="54" customHeight="1">
      <c r="A147" s="26" t="s">
        <v>739</v>
      </c>
      <c r="B147" s="26" t="s">
        <v>16</v>
      </c>
      <c r="C147" s="26" t="s">
        <v>740</v>
      </c>
      <c r="D147" s="26" t="s">
        <v>741</v>
      </c>
      <c r="E147" s="26" t="s">
        <v>6</v>
      </c>
      <c r="F147" s="71"/>
      <c r="G147" s="71"/>
      <c r="H147" s="71"/>
      <c r="I147" s="71"/>
      <c r="J147" s="71"/>
      <c r="K147" s="34" t="s">
        <v>68</v>
      </c>
      <c r="L147" s="70">
        <f>VLOOKUP(E147,'Drop-down'!$B$4:$C$6,2,)</f>
        <v>3</v>
      </c>
      <c r="M147" s="70" t="e">
        <f>VLOOKUP(F147,'Drop-down'!$B$9:$C$14,2,FALSE)</f>
        <v>#N/A</v>
      </c>
      <c r="N147" s="70" t="e">
        <f t="shared" si="2"/>
        <v>#N/A</v>
      </c>
    </row>
    <row r="148" spans="1:14" ht="54" customHeight="1" outlineLevel="1">
      <c r="A148" s="28" t="s">
        <v>742</v>
      </c>
      <c r="B148" s="12" t="s">
        <v>16</v>
      </c>
      <c r="C148" s="12" t="s">
        <v>740</v>
      </c>
      <c r="D148" s="12" t="s">
        <v>743</v>
      </c>
      <c r="E148" s="12" t="s">
        <v>6</v>
      </c>
      <c r="F148" s="71"/>
      <c r="G148" s="71"/>
      <c r="H148" s="71"/>
      <c r="I148" s="71"/>
      <c r="J148" s="71"/>
      <c r="K148" s="34" t="s">
        <v>68</v>
      </c>
      <c r="L148" s="70">
        <f>VLOOKUP(E148,'Drop-down'!$B$4:$C$6,2,)</f>
        <v>3</v>
      </c>
      <c r="M148" s="70" t="e">
        <f>VLOOKUP(F148,'Drop-down'!$B$9:$C$14,2,FALSE)</f>
        <v>#N/A</v>
      </c>
      <c r="N148" s="70" t="e">
        <f t="shared" si="2"/>
        <v>#N/A</v>
      </c>
    </row>
    <row r="149" spans="1:14" s="5" customFormat="1" ht="54" customHeight="1" outlineLevel="1">
      <c r="A149" s="28" t="s">
        <v>744</v>
      </c>
      <c r="B149" s="12" t="s">
        <v>16</v>
      </c>
      <c r="C149" s="12" t="s">
        <v>740</v>
      </c>
      <c r="D149" s="12" t="s">
        <v>745</v>
      </c>
      <c r="E149" s="12" t="s">
        <v>7</v>
      </c>
      <c r="F149" s="71"/>
      <c r="G149" s="71"/>
      <c r="H149" s="71"/>
      <c r="I149" s="71"/>
      <c r="J149" s="71"/>
      <c r="K149" s="34" t="s">
        <v>68</v>
      </c>
      <c r="L149" s="70">
        <f>VLOOKUP(E149,'Drop-down'!$B$4:$C$6,2,)</f>
        <v>2</v>
      </c>
      <c r="M149" s="70" t="e">
        <f>VLOOKUP(F149,'Drop-down'!$B$9:$C$14,2,FALSE)</f>
        <v>#N/A</v>
      </c>
      <c r="N149" s="70" t="e">
        <f t="shared" si="2"/>
        <v>#N/A</v>
      </c>
    </row>
    <row r="150" spans="1:14" s="5" customFormat="1" ht="54" customHeight="1" outlineLevel="1">
      <c r="A150" s="28" t="s">
        <v>746</v>
      </c>
      <c r="B150" s="12" t="s">
        <v>16</v>
      </c>
      <c r="C150" s="12" t="s">
        <v>740</v>
      </c>
      <c r="D150" s="12" t="s">
        <v>747</v>
      </c>
      <c r="E150" s="12" t="s">
        <v>7</v>
      </c>
      <c r="F150" s="71"/>
      <c r="G150" s="71"/>
      <c r="H150" s="71"/>
      <c r="I150" s="71"/>
      <c r="J150" s="71"/>
      <c r="K150" s="34" t="s">
        <v>68</v>
      </c>
      <c r="L150" s="70">
        <f>VLOOKUP(E150,'Drop-down'!$B$4:$C$6,2,)</f>
        <v>2</v>
      </c>
      <c r="M150" s="70" t="e">
        <f>VLOOKUP(F150,'Drop-down'!$B$9:$C$14,2,FALSE)</f>
        <v>#N/A</v>
      </c>
      <c r="N150" s="70" t="e">
        <f t="shared" si="2"/>
        <v>#N/A</v>
      </c>
    </row>
    <row r="151" spans="1:14" s="5" customFormat="1" ht="54" customHeight="1" outlineLevel="1">
      <c r="A151" s="28" t="s">
        <v>748</v>
      </c>
      <c r="B151" s="12" t="s">
        <v>16</v>
      </c>
      <c r="C151" s="12" t="s">
        <v>740</v>
      </c>
      <c r="D151" s="12" t="s">
        <v>749</v>
      </c>
      <c r="E151" s="12" t="s">
        <v>7</v>
      </c>
      <c r="F151" s="71"/>
      <c r="G151" s="71"/>
      <c r="H151" s="71"/>
      <c r="I151" s="71"/>
      <c r="J151" s="71"/>
      <c r="K151" s="34" t="s">
        <v>68</v>
      </c>
      <c r="L151" s="70">
        <f>VLOOKUP(E151,'Drop-down'!$B$4:$C$6,2,)</f>
        <v>2</v>
      </c>
      <c r="M151" s="70" t="e">
        <f>VLOOKUP(F151,'Drop-down'!$B$9:$C$14,2,FALSE)</f>
        <v>#N/A</v>
      </c>
      <c r="N151" s="70" t="e">
        <f t="shared" si="2"/>
        <v>#N/A</v>
      </c>
    </row>
    <row r="152" spans="1:14" s="5" customFormat="1" ht="54" customHeight="1" outlineLevel="1">
      <c r="A152" s="28" t="s">
        <v>750</v>
      </c>
      <c r="B152" s="12" t="s">
        <v>16</v>
      </c>
      <c r="C152" s="12" t="s">
        <v>740</v>
      </c>
      <c r="D152" s="12" t="s">
        <v>751</v>
      </c>
      <c r="E152" s="12" t="s">
        <v>6</v>
      </c>
      <c r="F152" s="71"/>
      <c r="G152" s="71"/>
      <c r="H152" s="71"/>
      <c r="I152" s="71"/>
      <c r="J152" s="71"/>
      <c r="K152" s="34" t="s">
        <v>68</v>
      </c>
      <c r="L152" s="70">
        <f>VLOOKUP(E152,'Drop-down'!$B$4:$C$6,2,)</f>
        <v>3</v>
      </c>
      <c r="M152" s="70" t="e">
        <f>VLOOKUP(F152,'Drop-down'!$B$9:$C$14,2,FALSE)</f>
        <v>#N/A</v>
      </c>
      <c r="N152" s="70" t="e">
        <f t="shared" si="2"/>
        <v>#N/A</v>
      </c>
    </row>
    <row r="153" spans="1:14" ht="54" customHeight="1" outlineLevel="1">
      <c r="A153" s="28" t="s">
        <v>752</v>
      </c>
      <c r="B153" s="12" t="s">
        <v>16</v>
      </c>
      <c r="C153" s="12" t="s">
        <v>740</v>
      </c>
      <c r="D153" s="12" t="s">
        <v>753</v>
      </c>
      <c r="E153" s="12" t="s">
        <v>6</v>
      </c>
      <c r="F153" s="71"/>
      <c r="G153" s="71"/>
      <c r="H153" s="71"/>
      <c r="I153" s="71"/>
      <c r="J153" s="71"/>
      <c r="K153" s="34" t="s">
        <v>68</v>
      </c>
      <c r="L153" s="70">
        <f>VLOOKUP(E153,'Drop-down'!$B$4:$C$6,2,)</f>
        <v>3</v>
      </c>
      <c r="M153" s="70" t="e">
        <f>VLOOKUP(F153,'Drop-down'!$B$9:$C$14,2,FALSE)</f>
        <v>#N/A</v>
      </c>
      <c r="N153" s="70" t="e">
        <f t="shared" si="2"/>
        <v>#N/A</v>
      </c>
    </row>
    <row r="154" spans="1:14" ht="54" customHeight="1" outlineLevel="1">
      <c r="A154" s="28" t="s">
        <v>754</v>
      </c>
      <c r="B154" s="12" t="s">
        <v>16</v>
      </c>
      <c r="C154" s="12" t="s">
        <v>740</v>
      </c>
      <c r="D154" s="12" t="s">
        <v>755</v>
      </c>
      <c r="E154" s="12" t="s">
        <v>6</v>
      </c>
      <c r="F154" s="71"/>
      <c r="G154" s="71"/>
      <c r="H154" s="71"/>
      <c r="I154" s="71"/>
      <c r="J154" s="71"/>
      <c r="K154" s="34" t="s">
        <v>68</v>
      </c>
      <c r="L154" s="70">
        <f>VLOOKUP(E154,'Drop-down'!$B$4:$C$6,2,)</f>
        <v>3</v>
      </c>
      <c r="M154" s="70" t="e">
        <f>VLOOKUP(F154,'Drop-down'!$B$9:$C$14,2,FALSE)</f>
        <v>#N/A</v>
      </c>
      <c r="N154" s="70" t="e">
        <f t="shared" si="2"/>
        <v>#N/A</v>
      </c>
    </row>
    <row r="155" spans="1:14" s="5" customFormat="1" ht="55.5" customHeight="1" outlineLevel="1">
      <c r="A155" s="28" t="s">
        <v>756</v>
      </c>
      <c r="B155" s="12" t="s">
        <v>16</v>
      </c>
      <c r="C155" s="12" t="s">
        <v>740</v>
      </c>
      <c r="D155" s="12" t="s">
        <v>757</v>
      </c>
      <c r="E155" s="12" t="s">
        <v>7</v>
      </c>
      <c r="F155" s="71"/>
      <c r="G155" s="71"/>
      <c r="H155" s="71"/>
      <c r="I155" s="71"/>
      <c r="J155" s="71"/>
      <c r="K155" s="34" t="s">
        <v>68</v>
      </c>
      <c r="L155" s="70">
        <f>VLOOKUP(E155,'Drop-down'!$B$4:$C$6,2,)</f>
        <v>2</v>
      </c>
      <c r="M155" s="70" t="e">
        <f>VLOOKUP(F155,'Drop-down'!$B$9:$C$14,2,FALSE)</f>
        <v>#N/A</v>
      </c>
      <c r="N155" s="70" t="e">
        <f t="shared" si="2"/>
        <v>#N/A</v>
      </c>
    </row>
    <row r="156" spans="1:14" s="5" customFormat="1" ht="54" customHeight="1" outlineLevel="1">
      <c r="A156" s="28" t="s">
        <v>758</v>
      </c>
      <c r="B156" s="12" t="s">
        <v>16</v>
      </c>
      <c r="C156" s="12" t="s">
        <v>740</v>
      </c>
      <c r="D156" s="12" t="s">
        <v>759</v>
      </c>
      <c r="E156" s="12" t="s">
        <v>6</v>
      </c>
      <c r="F156" s="71"/>
      <c r="G156" s="71"/>
      <c r="H156" s="71"/>
      <c r="I156" s="71"/>
      <c r="J156" s="71"/>
      <c r="K156" s="34" t="s">
        <v>68</v>
      </c>
      <c r="L156" s="70">
        <f>VLOOKUP(E156,'Drop-down'!$B$4:$C$6,2,)</f>
        <v>3</v>
      </c>
      <c r="M156" s="70" t="e">
        <f>VLOOKUP(F156,'Drop-down'!$B$9:$C$14,2,FALSE)</f>
        <v>#N/A</v>
      </c>
      <c r="N156" s="70" t="e">
        <f t="shared" si="2"/>
        <v>#N/A</v>
      </c>
    </row>
    <row r="157" spans="1:14" ht="54" customHeight="1" outlineLevel="1">
      <c r="A157" s="28" t="s">
        <v>760</v>
      </c>
      <c r="B157" s="12" t="s">
        <v>16</v>
      </c>
      <c r="C157" s="12" t="s">
        <v>740</v>
      </c>
      <c r="D157" s="12" t="s">
        <v>761</v>
      </c>
      <c r="E157" s="12" t="s">
        <v>6</v>
      </c>
      <c r="F157" s="71"/>
      <c r="G157" s="71"/>
      <c r="H157" s="71"/>
      <c r="I157" s="71"/>
      <c r="J157" s="71"/>
      <c r="K157" s="34" t="s">
        <v>68</v>
      </c>
      <c r="L157" s="70">
        <f>VLOOKUP(E157,'Drop-down'!$B$4:$C$6,2,)</f>
        <v>3</v>
      </c>
      <c r="M157" s="70" t="e">
        <f>VLOOKUP(F157,'Drop-down'!$B$9:$C$14,2,FALSE)</f>
        <v>#N/A</v>
      </c>
      <c r="N157" s="70" t="e">
        <f t="shared" si="2"/>
        <v>#N/A</v>
      </c>
    </row>
    <row r="158" spans="1:14" ht="108.95" customHeight="1" outlineLevel="1">
      <c r="A158" s="28" t="s">
        <v>762</v>
      </c>
      <c r="B158" s="12" t="s">
        <v>16</v>
      </c>
      <c r="C158" s="12" t="s">
        <v>740</v>
      </c>
      <c r="D158" s="12" t="s">
        <v>763</v>
      </c>
      <c r="E158" s="12" t="s">
        <v>6</v>
      </c>
      <c r="F158" s="71"/>
      <c r="G158" s="71"/>
      <c r="H158" s="71"/>
      <c r="I158" s="71"/>
      <c r="J158" s="71"/>
      <c r="K158" s="34" t="s">
        <v>68</v>
      </c>
      <c r="L158" s="70">
        <f>VLOOKUP(E158,'Drop-down'!$B$4:$C$6,2,)</f>
        <v>3</v>
      </c>
      <c r="M158" s="70" t="e">
        <f>VLOOKUP(F158,'Drop-down'!$B$9:$C$14,2,FALSE)</f>
        <v>#N/A</v>
      </c>
      <c r="N158" s="70" t="e">
        <f t="shared" si="2"/>
        <v>#N/A</v>
      </c>
    </row>
    <row r="159" spans="1:14" ht="54" customHeight="1" outlineLevel="1">
      <c r="A159" s="28" t="s">
        <v>764</v>
      </c>
      <c r="B159" s="12" t="s">
        <v>16</v>
      </c>
      <c r="C159" s="12" t="s">
        <v>740</v>
      </c>
      <c r="D159" s="12" t="s">
        <v>765</v>
      </c>
      <c r="E159" s="12" t="s">
        <v>6</v>
      </c>
      <c r="F159" s="71"/>
      <c r="G159" s="71"/>
      <c r="H159" s="71"/>
      <c r="I159" s="71"/>
      <c r="J159" s="71"/>
      <c r="K159" s="34" t="s">
        <v>68</v>
      </c>
      <c r="L159" s="70">
        <f>VLOOKUP(E159,'Drop-down'!$B$4:$C$6,2,)</f>
        <v>3</v>
      </c>
      <c r="M159" s="70" t="e">
        <f>VLOOKUP(F159,'Drop-down'!$B$9:$C$14,2,FALSE)</f>
        <v>#N/A</v>
      </c>
      <c r="N159" s="70" t="e">
        <f t="shared" si="2"/>
        <v>#N/A</v>
      </c>
    </row>
    <row r="160" spans="1:14" ht="54" customHeight="1" outlineLevel="1">
      <c r="A160" s="28" t="s">
        <v>766</v>
      </c>
      <c r="B160" s="12" t="s">
        <v>16</v>
      </c>
      <c r="C160" s="12" t="s">
        <v>740</v>
      </c>
      <c r="D160" s="12" t="s">
        <v>767</v>
      </c>
      <c r="E160" s="12" t="s">
        <v>6</v>
      </c>
      <c r="F160" s="71"/>
      <c r="G160" s="71"/>
      <c r="H160" s="71"/>
      <c r="I160" s="71"/>
      <c r="J160" s="71"/>
      <c r="K160" s="34" t="s">
        <v>68</v>
      </c>
      <c r="L160" s="70">
        <f>VLOOKUP(E160,'Drop-down'!$B$4:$C$6,2,)</f>
        <v>3</v>
      </c>
      <c r="M160" s="70" t="e">
        <f>VLOOKUP(F160,'Drop-down'!$B$9:$C$14,2,FALSE)</f>
        <v>#N/A</v>
      </c>
      <c r="N160" s="70" t="e">
        <f t="shared" si="2"/>
        <v>#N/A</v>
      </c>
    </row>
    <row r="161" spans="1:14" s="5" customFormat="1" ht="60" customHeight="1" outlineLevel="1">
      <c r="A161" s="28" t="s">
        <v>768</v>
      </c>
      <c r="B161" s="12" t="s">
        <v>16</v>
      </c>
      <c r="C161" s="12" t="s">
        <v>740</v>
      </c>
      <c r="D161" s="12" t="s">
        <v>769</v>
      </c>
      <c r="E161" s="12" t="s">
        <v>6</v>
      </c>
      <c r="F161" s="71"/>
      <c r="G161" s="71"/>
      <c r="H161" s="71"/>
      <c r="I161" s="71"/>
      <c r="J161" s="71"/>
      <c r="K161" s="34" t="s">
        <v>68</v>
      </c>
      <c r="L161" s="70">
        <f>VLOOKUP(E161,'Drop-down'!$B$4:$C$6,2,)</f>
        <v>3</v>
      </c>
      <c r="M161" s="70" t="e">
        <f>VLOOKUP(F161,'Drop-down'!$B$9:$C$14,2,FALSE)</f>
        <v>#N/A</v>
      </c>
      <c r="N161" s="70" t="e">
        <f t="shared" si="2"/>
        <v>#N/A</v>
      </c>
    </row>
    <row r="162" spans="1:14" s="5" customFormat="1" ht="58.5" customHeight="1" outlineLevel="1">
      <c r="A162" s="28" t="s">
        <v>770</v>
      </c>
      <c r="B162" s="12" t="s">
        <v>16</v>
      </c>
      <c r="C162" s="12" t="s">
        <v>740</v>
      </c>
      <c r="D162" s="12" t="s">
        <v>771</v>
      </c>
      <c r="E162" s="12" t="s">
        <v>6</v>
      </c>
      <c r="F162" s="71"/>
      <c r="G162" s="71"/>
      <c r="H162" s="71"/>
      <c r="I162" s="71"/>
      <c r="J162" s="71"/>
      <c r="K162" s="34" t="s">
        <v>68</v>
      </c>
      <c r="L162" s="70">
        <f>VLOOKUP(E162,'Drop-down'!$B$4:$C$6,2,)</f>
        <v>3</v>
      </c>
      <c r="M162" s="70" t="e">
        <f>VLOOKUP(F162,'Drop-down'!$B$9:$C$14,2,FALSE)</f>
        <v>#N/A</v>
      </c>
      <c r="N162" s="70" t="e">
        <f t="shared" si="2"/>
        <v>#N/A</v>
      </c>
    </row>
    <row r="163" spans="1:14" s="5" customFormat="1" ht="54" customHeight="1" outlineLevel="1">
      <c r="A163" s="28" t="s">
        <v>772</v>
      </c>
      <c r="B163" s="12" t="s">
        <v>16</v>
      </c>
      <c r="C163" s="12" t="s">
        <v>740</v>
      </c>
      <c r="D163" s="12" t="s">
        <v>773</v>
      </c>
      <c r="E163" s="12" t="s">
        <v>6</v>
      </c>
      <c r="F163" s="71"/>
      <c r="G163" s="71"/>
      <c r="H163" s="71"/>
      <c r="I163" s="71"/>
      <c r="J163" s="71"/>
      <c r="K163" s="34" t="s">
        <v>68</v>
      </c>
      <c r="L163" s="70">
        <f>VLOOKUP(E163,'Drop-down'!$B$4:$C$6,2,)</f>
        <v>3</v>
      </c>
      <c r="M163" s="70" t="e">
        <f>VLOOKUP(F163,'Drop-down'!$B$9:$C$14,2,FALSE)</f>
        <v>#N/A</v>
      </c>
      <c r="N163" s="70" t="e">
        <f t="shared" si="2"/>
        <v>#N/A</v>
      </c>
    </row>
    <row r="164" spans="1:14" ht="54" customHeight="1" outlineLevel="1">
      <c r="A164" s="28" t="s">
        <v>774</v>
      </c>
      <c r="B164" s="12" t="s">
        <v>16</v>
      </c>
      <c r="C164" s="12" t="s">
        <v>740</v>
      </c>
      <c r="D164" s="12" t="s">
        <v>775</v>
      </c>
      <c r="E164" s="12" t="s">
        <v>6</v>
      </c>
      <c r="F164" s="71"/>
      <c r="G164" s="71"/>
      <c r="H164" s="71"/>
      <c r="I164" s="71"/>
      <c r="J164" s="71"/>
      <c r="K164" s="34" t="s">
        <v>68</v>
      </c>
      <c r="L164" s="70">
        <f>VLOOKUP(E164,'Drop-down'!$B$4:$C$6,2,)</f>
        <v>3</v>
      </c>
      <c r="M164" s="70" t="e">
        <f>VLOOKUP(F164,'Drop-down'!$B$9:$C$14,2,FALSE)</f>
        <v>#N/A</v>
      </c>
      <c r="N164" s="70" t="e">
        <f t="shared" si="2"/>
        <v>#N/A</v>
      </c>
    </row>
    <row r="165" spans="1:14" ht="54" customHeight="1" outlineLevel="1">
      <c r="A165" s="28" t="s">
        <v>776</v>
      </c>
      <c r="B165" s="12" t="s">
        <v>16</v>
      </c>
      <c r="C165" s="12" t="s">
        <v>740</v>
      </c>
      <c r="D165" s="12" t="s">
        <v>777</v>
      </c>
      <c r="E165" s="12" t="s">
        <v>7</v>
      </c>
      <c r="F165" s="71"/>
      <c r="G165" s="71"/>
      <c r="H165" s="71"/>
      <c r="I165" s="71"/>
      <c r="J165" s="71"/>
      <c r="K165" s="34" t="s">
        <v>68</v>
      </c>
      <c r="L165" s="70">
        <f>VLOOKUP(E165,'Drop-down'!$B$4:$C$6,2,)</f>
        <v>2</v>
      </c>
      <c r="M165" s="70" t="e">
        <f>VLOOKUP(F165,'Drop-down'!$B$9:$C$14,2,FALSE)</f>
        <v>#N/A</v>
      </c>
      <c r="N165" s="70" t="e">
        <f t="shared" si="2"/>
        <v>#N/A</v>
      </c>
    </row>
    <row r="166" spans="1:14" s="5" customFormat="1" ht="54" customHeight="1" outlineLevel="1">
      <c r="A166" s="28" t="s">
        <v>778</v>
      </c>
      <c r="B166" s="12" t="s">
        <v>16</v>
      </c>
      <c r="C166" s="12" t="s">
        <v>740</v>
      </c>
      <c r="D166" s="12" t="s">
        <v>779</v>
      </c>
      <c r="E166" s="12" t="s">
        <v>6</v>
      </c>
      <c r="F166" s="71"/>
      <c r="G166" s="71"/>
      <c r="H166" s="71"/>
      <c r="I166" s="71"/>
      <c r="J166" s="71"/>
      <c r="K166" s="34" t="s">
        <v>68</v>
      </c>
      <c r="L166" s="70">
        <f>VLOOKUP(E166,'Drop-down'!$B$4:$C$6,2,)</f>
        <v>3</v>
      </c>
      <c r="M166" s="70" t="e">
        <f>VLOOKUP(F166,'Drop-down'!$B$9:$C$14,2,FALSE)</f>
        <v>#N/A</v>
      </c>
      <c r="N166" s="70" t="e">
        <f t="shared" si="2"/>
        <v>#N/A</v>
      </c>
    </row>
    <row r="167" spans="1:14" s="5" customFormat="1" ht="54" customHeight="1" outlineLevel="1">
      <c r="A167" s="28" t="s">
        <v>780</v>
      </c>
      <c r="B167" s="12" t="s">
        <v>16</v>
      </c>
      <c r="C167" s="12" t="s">
        <v>740</v>
      </c>
      <c r="D167" s="12" t="s">
        <v>781</v>
      </c>
      <c r="E167" s="12" t="s">
        <v>6</v>
      </c>
      <c r="F167" s="71"/>
      <c r="G167" s="71"/>
      <c r="H167" s="71"/>
      <c r="I167" s="71"/>
      <c r="J167" s="71"/>
      <c r="K167" s="34" t="s">
        <v>68</v>
      </c>
      <c r="L167" s="70">
        <f>VLOOKUP(E167,'Drop-down'!$B$4:$C$6,2,)</f>
        <v>3</v>
      </c>
      <c r="M167" s="70" t="e">
        <f>VLOOKUP(F167,'Drop-down'!$B$9:$C$14,2,FALSE)</f>
        <v>#N/A</v>
      </c>
      <c r="N167" s="70" t="e">
        <f t="shared" si="2"/>
        <v>#N/A</v>
      </c>
    </row>
    <row r="168" spans="1:14" ht="54" customHeight="1" outlineLevel="1">
      <c r="A168" s="28" t="s">
        <v>782</v>
      </c>
      <c r="B168" s="12" t="s">
        <v>16</v>
      </c>
      <c r="C168" s="12" t="s">
        <v>740</v>
      </c>
      <c r="D168" s="12" t="s">
        <v>783</v>
      </c>
      <c r="E168" s="12" t="s">
        <v>7</v>
      </c>
      <c r="F168" s="71"/>
      <c r="G168" s="71"/>
      <c r="H168" s="71"/>
      <c r="I168" s="71"/>
      <c r="J168" s="71"/>
      <c r="K168" s="34" t="s">
        <v>68</v>
      </c>
      <c r="L168" s="70">
        <f>VLOOKUP(E168,'Drop-down'!$B$4:$C$6,2,)</f>
        <v>2</v>
      </c>
      <c r="M168" s="70" t="e">
        <f>VLOOKUP(F168,'Drop-down'!$B$9:$C$14,2,FALSE)</f>
        <v>#N/A</v>
      </c>
      <c r="N168" s="70" t="e">
        <f t="shared" si="2"/>
        <v>#N/A</v>
      </c>
    </row>
    <row r="169" spans="1:14" ht="54" customHeight="1" outlineLevel="1">
      <c r="A169" s="28" t="s">
        <v>784</v>
      </c>
      <c r="B169" s="12" t="s">
        <v>16</v>
      </c>
      <c r="C169" s="12" t="s">
        <v>740</v>
      </c>
      <c r="D169" s="12" t="s">
        <v>785</v>
      </c>
      <c r="E169" s="12" t="s">
        <v>6</v>
      </c>
      <c r="F169" s="71"/>
      <c r="G169" s="71"/>
      <c r="H169" s="71"/>
      <c r="I169" s="71"/>
      <c r="J169" s="71"/>
      <c r="K169" s="34" t="s">
        <v>68</v>
      </c>
      <c r="L169" s="70">
        <f>VLOOKUP(E169,'Drop-down'!$B$4:$C$6,2,)</f>
        <v>3</v>
      </c>
      <c r="M169" s="70" t="e">
        <f>VLOOKUP(F169,'Drop-down'!$B$9:$C$14,2,FALSE)</f>
        <v>#N/A</v>
      </c>
      <c r="N169" s="70" t="e">
        <f t="shared" si="2"/>
        <v>#N/A</v>
      </c>
    </row>
    <row r="170" spans="1:14" ht="54" customHeight="1" outlineLevel="1">
      <c r="A170" s="28" t="s">
        <v>786</v>
      </c>
      <c r="B170" s="12" t="s">
        <v>16</v>
      </c>
      <c r="C170" s="12" t="s">
        <v>740</v>
      </c>
      <c r="D170" s="12" t="s">
        <v>787</v>
      </c>
      <c r="E170" s="12" t="s">
        <v>7</v>
      </c>
      <c r="F170" s="71"/>
      <c r="G170" s="71"/>
      <c r="H170" s="71"/>
      <c r="I170" s="71"/>
      <c r="J170" s="71"/>
      <c r="K170" s="34" t="s">
        <v>68</v>
      </c>
      <c r="L170" s="70">
        <f>VLOOKUP(E170,'Drop-down'!$B$4:$C$6,2,)</f>
        <v>2</v>
      </c>
      <c r="M170" s="70" t="e">
        <f>VLOOKUP(F170,'Drop-down'!$B$9:$C$14,2,FALSE)</f>
        <v>#N/A</v>
      </c>
      <c r="N170" s="70" t="e">
        <f t="shared" si="2"/>
        <v>#N/A</v>
      </c>
    </row>
    <row r="171" spans="1:14" s="5" customFormat="1" ht="54" customHeight="1" outlineLevel="1">
      <c r="A171" s="28" t="s">
        <v>788</v>
      </c>
      <c r="B171" s="12" t="s">
        <v>16</v>
      </c>
      <c r="C171" s="12" t="s">
        <v>740</v>
      </c>
      <c r="D171" s="12" t="s">
        <v>789</v>
      </c>
      <c r="E171" s="12" t="s">
        <v>7</v>
      </c>
      <c r="F171" s="71"/>
      <c r="G171" s="71"/>
      <c r="H171" s="71"/>
      <c r="I171" s="71"/>
      <c r="J171" s="71"/>
      <c r="K171" s="34" t="s">
        <v>68</v>
      </c>
      <c r="L171" s="70">
        <f>VLOOKUP(E171,'Drop-down'!$B$4:$C$6,2,)</f>
        <v>2</v>
      </c>
      <c r="M171" s="70" t="e">
        <f>VLOOKUP(F171,'Drop-down'!$B$9:$C$14,2,FALSE)</f>
        <v>#N/A</v>
      </c>
      <c r="N171" s="70" t="e">
        <f t="shared" si="2"/>
        <v>#N/A</v>
      </c>
    </row>
    <row r="172" spans="1:14" s="5" customFormat="1" ht="54" customHeight="1" outlineLevel="1">
      <c r="A172" s="28" t="s">
        <v>790</v>
      </c>
      <c r="B172" s="12" t="s">
        <v>16</v>
      </c>
      <c r="C172" s="12" t="s">
        <v>740</v>
      </c>
      <c r="D172" s="12" t="s">
        <v>791</v>
      </c>
      <c r="E172" s="12" t="s">
        <v>6</v>
      </c>
      <c r="F172" s="71"/>
      <c r="G172" s="71"/>
      <c r="H172" s="71"/>
      <c r="I172" s="71"/>
      <c r="J172" s="71"/>
      <c r="K172" s="34" t="s">
        <v>68</v>
      </c>
      <c r="L172" s="70">
        <f>VLOOKUP(E172,'Drop-down'!$B$4:$C$6,2,)</f>
        <v>3</v>
      </c>
      <c r="M172" s="70" t="e">
        <f>VLOOKUP(F172,'Drop-down'!$B$9:$C$14,2,FALSE)</f>
        <v>#N/A</v>
      </c>
      <c r="N172" s="70" t="e">
        <f t="shared" si="2"/>
        <v>#N/A</v>
      </c>
    </row>
    <row r="173" spans="1:14" ht="81" customHeight="1" outlineLevel="1">
      <c r="A173" s="28" t="s">
        <v>792</v>
      </c>
      <c r="B173" s="12" t="s">
        <v>16</v>
      </c>
      <c r="C173" s="12" t="s">
        <v>740</v>
      </c>
      <c r="D173" s="12" t="s">
        <v>793</v>
      </c>
      <c r="E173" s="12" t="s">
        <v>6</v>
      </c>
      <c r="F173" s="71"/>
      <c r="G173" s="71"/>
      <c r="H173" s="71"/>
      <c r="I173" s="71"/>
      <c r="J173" s="71"/>
      <c r="K173" s="34" t="s">
        <v>68</v>
      </c>
      <c r="L173" s="70">
        <f>VLOOKUP(E173,'Drop-down'!$B$4:$C$6,2,)</f>
        <v>3</v>
      </c>
      <c r="M173" s="70" t="e">
        <f>VLOOKUP(F173,'Drop-down'!$B$9:$C$14,2,FALSE)</f>
        <v>#N/A</v>
      </c>
      <c r="N173" s="70" t="e">
        <f t="shared" si="2"/>
        <v>#N/A</v>
      </c>
    </row>
    <row r="174" spans="1:14" s="5" customFormat="1" ht="54" customHeight="1" outlineLevel="1">
      <c r="A174" s="28" t="s">
        <v>794</v>
      </c>
      <c r="B174" s="12" t="s">
        <v>16</v>
      </c>
      <c r="C174" s="12" t="s">
        <v>740</v>
      </c>
      <c r="D174" s="12" t="s">
        <v>795</v>
      </c>
      <c r="E174" s="12" t="s">
        <v>7</v>
      </c>
      <c r="F174" s="71"/>
      <c r="G174" s="71"/>
      <c r="H174" s="71"/>
      <c r="I174" s="71"/>
      <c r="J174" s="71"/>
      <c r="K174" s="34" t="s">
        <v>68</v>
      </c>
      <c r="L174" s="70">
        <f>VLOOKUP(E174,'Drop-down'!$B$4:$C$6,2,)</f>
        <v>2</v>
      </c>
      <c r="M174" s="70" t="e">
        <f>VLOOKUP(F174,'Drop-down'!$B$9:$C$14,2,FALSE)</f>
        <v>#N/A</v>
      </c>
      <c r="N174" s="70" t="e">
        <f t="shared" si="2"/>
        <v>#N/A</v>
      </c>
    </row>
    <row r="175" spans="1:14" s="5" customFormat="1" ht="54" customHeight="1" outlineLevel="1">
      <c r="A175" s="28" t="s">
        <v>796</v>
      </c>
      <c r="B175" s="12" t="s">
        <v>16</v>
      </c>
      <c r="C175" s="12" t="s">
        <v>740</v>
      </c>
      <c r="D175" s="12" t="s">
        <v>797</v>
      </c>
      <c r="E175" s="12" t="s">
        <v>8</v>
      </c>
      <c r="F175" s="71"/>
      <c r="G175" s="71"/>
      <c r="H175" s="71"/>
      <c r="I175" s="71"/>
      <c r="J175" s="71"/>
      <c r="K175" s="34" t="s">
        <v>68</v>
      </c>
      <c r="L175" s="70">
        <f>VLOOKUP(E175,'Drop-down'!$B$4:$C$6,2,)</f>
        <v>1</v>
      </c>
      <c r="M175" s="70" t="e">
        <f>VLOOKUP(F175,'Drop-down'!$B$9:$C$14,2,FALSE)</f>
        <v>#N/A</v>
      </c>
      <c r="N175" s="70" t="e">
        <f t="shared" si="2"/>
        <v>#N/A</v>
      </c>
    </row>
    <row r="176" spans="1:14" s="5" customFormat="1" ht="54" customHeight="1" outlineLevel="1">
      <c r="A176" s="28" t="s">
        <v>798</v>
      </c>
      <c r="B176" s="12" t="s">
        <v>16</v>
      </c>
      <c r="C176" s="12" t="s">
        <v>740</v>
      </c>
      <c r="D176" s="12" t="s">
        <v>799</v>
      </c>
      <c r="E176" s="12" t="s">
        <v>7</v>
      </c>
      <c r="F176" s="71"/>
      <c r="G176" s="71"/>
      <c r="H176" s="71"/>
      <c r="I176" s="71"/>
      <c r="J176" s="71"/>
      <c r="K176" s="34" t="s">
        <v>68</v>
      </c>
      <c r="L176" s="70">
        <f>VLOOKUP(E176,'Drop-down'!$B$4:$C$6,2,)</f>
        <v>2</v>
      </c>
      <c r="M176" s="70" t="e">
        <f>VLOOKUP(F176,'Drop-down'!$B$9:$C$14,2,FALSE)</f>
        <v>#N/A</v>
      </c>
      <c r="N176" s="70" t="e">
        <f t="shared" si="2"/>
        <v>#N/A</v>
      </c>
    </row>
    <row r="177" spans="1:14" ht="54" customHeight="1" outlineLevel="1">
      <c r="A177" s="28" t="s">
        <v>800</v>
      </c>
      <c r="B177" s="12" t="s">
        <v>16</v>
      </c>
      <c r="C177" s="12" t="s">
        <v>740</v>
      </c>
      <c r="D177" s="12" t="s">
        <v>801</v>
      </c>
      <c r="E177" s="12" t="s">
        <v>6</v>
      </c>
      <c r="F177" s="71"/>
      <c r="G177" s="71"/>
      <c r="H177" s="71"/>
      <c r="I177" s="71"/>
      <c r="J177" s="71"/>
      <c r="K177" s="34" t="s">
        <v>68</v>
      </c>
      <c r="L177" s="70">
        <f>VLOOKUP(E177,'Drop-down'!$B$4:$C$6,2,)</f>
        <v>3</v>
      </c>
      <c r="M177" s="70" t="e">
        <f>VLOOKUP(F177,'Drop-down'!$B$9:$C$14,2,FALSE)</f>
        <v>#N/A</v>
      </c>
      <c r="N177" s="70" t="e">
        <f t="shared" si="2"/>
        <v>#N/A</v>
      </c>
    </row>
    <row r="178" spans="1:14" s="5" customFormat="1" ht="54" customHeight="1" outlineLevel="1">
      <c r="A178" s="28" t="s">
        <v>802</v>
      </c>
      <c r="B178" s="12" t="s">
        <v>16</v>
      </c>
      <c r="C178" s="12" t="s">
        <v>740</v>
      </c>
      <c r="D178" s="12" t="s">
        <v>803</v>
      </c>
      <c r="E178" s="12" t="s">
        <v>6</v>
      </c>
      <c r="F178" s="71"/>
      <c r="G178" s="71"/>
      <c r="H178" s="71"/>
      <c r="I178" s="71"/>
      <c r="J178" s="71"/>
      <c r="K178" s="34" t="s">
        <v>68</v>
      </c>
      <c r="L178" s="70">
        <f>VLOOKUP(E178,'Drop-down'!$B$4:$C$6,2,)</f>
        <v>3</v>
      </c>
      <c r="M178" s="70" t="e">
        <f>VLOOKUP(F178,'Drop-down'!$B$9:$C$14,2,FALSE)</f>
        <v>#N/A</v>
      </c>
      <c r="N178" s="70" t="e">
        <f t="shared" si="2"/>
        <v>#N/A</v>
      </c>
    </row>
    <row r="179" spans="1:14" ht="54" customHeight="1" outlineLevel="1">
      <c r="A179" s="28" t="s">
        <v>804</v>
      </c>
      <c r="B179" s="12" t="s">
        <v>16</v>
      </c>
      <c r="C179" s="12" t="s">
        <v>740</v>
      </c>
      <c r="D179" s="12" t="s">
        <v>805</v>
      </c>
      <c r="E179" s="12" t="s">
        <v>6</v>
      </c>
      <c r="F179" s="71"/>
      <c r="G179" s="71"/>
      <c r="H179" s="71"/>
      <c r="I179" s="71"/>
      <c r="J179" s="71"/>
      <c r="K179" s="34" t="s">
        <v>68</v>
      </c>
      <c r="L179" s="70">
        <f>VLOOKUP(E179,'Drop-down'!$B$4:$C$6,2,)</f>
        <v>3</v>
      </c>
      <c r="M179" s="70" t="e">
        <f>VLOOKUP(F179,'Drop-down'!$B$9:$C$14,2,FALSE)</f>
        <v>#N/A</v>
      </c>
      <c r="N179" s="70" t="e">
        <f t="shared" si="2"/>
        <v>#N/A</v>
      </c>
    </row>
    <row r="180" spans="1:14" ht="54" customHeight="1" outlineLevel="1">
      <c r="A180" s="28" t="s">
        <v>806</v>
      </c>
      <c r="B180" s="12" t="s">
        <v>16</v>
      </c>
      <c r="C180" s="12" t="s">
        <v>740</v>
      </c>
      <c r="D180" s="12" t="s">
        <v>807</v>
      </c>
      <c r="E180" s="12" t="s">
        <v>6</v>
      </c>
      <c r="F180" s="71"/>
      <c r="G180" s="71"/>
      <c r="H180" s="71"/>
      <c r="I180" s="71"/>
      <c r="J180" s="71"/>
      <c r="K180" s="34" t="s">
        <v>68</v>
      </c>
      <c r="L180" s="70">
        <f>VLOOKUP(E180,'Drop-down'!$B$4:$C$6,2,)</f>
        <v>3</v>
      </c>
      <c r="M180" s="70" t="e">
        <f>VLOOKUP(F180,'Drop-down'!$B$9:$C$14,2,FALSE)</f>
        <v>#N/A</v>
      </c>
      <c r="N180" s="70" t="e">
        <f t="shared" si="2"/>
        <v>#N/A</v>
      </c>
    </row>
    <row r="181" spans="1:14" s="5" customFormat="1" ht="54" customHeight="1">
      <c r="A181" s="26" t="s">
        <v>808</v>
      </c>
      <c r="B181" s="40" t="s">
        <v>16</v>
      </c>
      <c r="C181" s="40" t="s">
        <v>809</v>
      </c>
      <c r="D181" s="40" t="s">
        <v>810</v>
      </c>
      <c r="E181" s="40" t="s">
        <v>6</v>
      </c>
      <c r="F181" s="71"/>
      <c r="G181" s="71"/>
      <c r="H181" s="71"/>
      <c r="I181" s="71"/>
      <c r="J181" s="71"/>
      <c r="K181" s="34" t="s">
        <v>68</v>
      </c>
      <c r="L181" s="70">
        <f>VLOOKUP(E181,'Drop-down'!$B$4:$C$6,2,)</f>
        <v>3</v>
      </c>
      <c r="M181" s="70" t="e">
        <f>VLOOKUP(F181,'Drop-down'!$B$9:$C$14,2,FALSE)</f>
        <v>#N/A</v>
      </c>
      <c r="N181" s="70" t="e">
        <f t="shared" si="2"/>
        <v>#N/A</v>
      </c>
    </row>
    <row r="182" spans="1:14" s="5" customFormat="1" ht="54" customHeight="1" outlineLevel="1">
      <c r="A182" s="28" t="s">
        <v>811</v>
      </c>
      <c r="B182" s="28" t="s">
        <v>16</v>
      </c>
      <c r="C182" s="28" t="s">
        <v>809</v>
      </c>
      <c r="D182" s="28" t="s">
        <v>812</v>
      </c>
      <c r="E182" s="12" t="s">
        <v>6</v>
      </c>
      <c r="F182" s="71"/>
      <c r="G182" s="71"/>
      <c r="H182" s="71"/>
      <c r="I182" s="71"/>
      <c r="J182" s="71"/>
      <c r="K182" s="34" t="s">
        <v>68</v>
      </c>
      <c r="L182" s="70">
        <f>VLOOKUP(E182,'Drop-down'!$B$4:$C$6,2,)</f>
        <v>3</v>
      </c>
      <c r="M182" s="70" t="e">
        <f>VLOOKUP(F182,'Drop-down'!$B$9:$C$14,2,FALSE)</f>
        <v>#N/A</v>
      </c>
      <c r="N182" s="70" t="e">
        <f t="shared" si="2"/>
        <v>#N/A</v>
      </c>
    </row>
    <row r="183" spans="1:14" s="5" customFormat="1" ht="54" customHeight="1" outlineLevel="1">
      <c r="A183" s="28" t="s">
        <v>813</v>
      </c>
      <c r="B183" s="12" t="s">
        <v>16</v>
      </c>
      <c r="C183" s="12" t="s">
        <v>809</v>
      </c>
      <c r="D183" s="12" t="s">
        <v>814</v>
      </c>
      <c r="E183" s="12" t="s">
        <v>6</v>
      </c>
      <c r="F183" s="71"/>
      <c r="G183" s="71"/>
      <c r="H183" s="71"/>
      <c r="I183" s="71"/>
      <c r="J183" s="71"/>
      <c r="K183" s="34" t="s">
        <v>68</v>
      </c>
      <c r="L183" s="70">
        <f>VLOOKUP(E183,'Drop-down'!$B$4:$C$6,2,)</f>
        <v>3</v>
      </c>
      <c r="M183" s="70" t="e">
        <f>VLOOKUP(F183,'Drop-down'!$B$9:$C$14,2,FALSE)</f>
        <v>#N/A</v>
      </c>
      <c r="N183" s="70" t="e">
        <f t="shared" si="2"/>
        <v>#N/A</v>
      </c>
    </row>
    <row r="184" spans="1:14" s="5" customFormat="1" ht="54" customHeight="1" outlineLevel="1">
      <c r="A184" s="28" t="s">
        <v>815</v>
      </c>
      <c r="B184" s="12" t="s">
        <v>16</v>
      </c>
      <c r="C184" s="12" t="s">
        <v>809</v>
      </c>
      <c r="D184" s="12" t="s">
        <v>816</v>
      </c>
      <c r="E184" s="12" t="s">
        <v>6</v>
      </c>
      <c r="F184" s="71"/>
      <c r="G184" s="71"/>
      <c r="H184" s="71"/>
      <c r="I184" s="71"/>
      <c r="J184" s="71"/>
      <c r="K184" s="34" t="s">
        <v>68</v>
      </c>
      <c r="L184" s="70">
        <f>VLOOKUP(E184,'Drop-down'!$B$4:$C$6,2,)</f>
        <v>3</v>
      </c>
      <c r="M184" s="70" t="e">
        <f>VLOOKUP(F184,'Drop-down'!$B$9:$C$14,2,FALSE)</f>
        <v>#N/A</v>
      </c>
      <c r="N184" s="70" t="e">
        <f t="shared" si="2"/>
        <v>#N/A</v>
      </c>
    </row>
    <row r="185" spans="1:14" s="5" customFormat="1" ht="59.45" customHeight="1" outlineLevel="1">
      <c r="A185" s="28" t="s">
        <v>817</v>
      </c>
      <c r="B185" s="12" t="s">
        <v>16</v>
      </c>
      <c r="C185" s="29" t="s">
        <v>809</v>
      </c>
      <c r="D185" s="12" t="s">
        <v>818</v>
      </c>
      <c r="E185" s="12" t="s">
        <v>6</v>
      </c>
      <c r="F185" s="71"/>
      <c r="G185" s="71"/>
      <c r="H185" s="71"/>
      <c r="I185" s="71"/>
      <c r="J185" s="71"/>
      <c r="K185" s="34" t="s">
        <v>68</v>
      </c>
      <c r="L185" s="70">
        <f>VLOOKUP(E185,'Drop-down'!$B$4:$C$6,2,)</f>
        <v>3</v>
      </c>
      <c r="M185" s="70" t="e">
        <f>VLOOKUP(F185,'Drop-down'!$B$9:$C$14,2,FALSE)</f>
        <v>#N/A</v>
      </c>
      <c r="N185" s="70" t="e">
        <f t="shared" si="2"/>
        <v>#N/A</v>
      </c>
    </row>
    <row r="186" spans="1:14" s="5" customFormat="1" ht="54" customHeight="1" outlineLevel="1">
      <c r="A186" s="28" t="s">
        <v>819</v>
      </c>
      <c r="B186" s="12" t="s">
        <v>16</v>
      </c>
      <c r="C186" s="29" t="s">
        <v>809</v>
      </c>
      <c r="D186" s="12" t="s">
        <v>820</v>
      </c>
      <c r="E186" s="12" t="s">
        <v>6</v>
      </c>
      <c r="F186" s="71"/>
      <c r="G186" s="71"/>
      <c r="H186" s="71"/>
      <c r="I186" s="71"/>
      <c r="J186" s="71"/>
      <c r="K186" s="34" t="s">
        <v>68</v>
      </c>
      <c r="L186" s="70">
        <f>VLOOKUP(E186,'Drop-down'!$B$4:$C$6,2,)</f>
        <v>3</v>
      </c>
      <c r="M186" s="70" t="e">
        <f>VLOOKUP(F186,'Drop-down'!$B$9:$C$14,2,FALSE)</f>
        <v>#N/A</v>
      </c>
      <c r="N186" s="70" t="e">
        <f t="shared" si="2"/>
        <v>#N/A</v>
      </c>
    </row>
    <row r="187" spans="1:14" s="5" customFormat="1" ht="54" customHeight="1" outlineLevel="1">
      <c r="A187" s="28" t="s">
        <v>821</v>
      </c>
      <c r="B187" s="12" t="s">
        <v>16</v>
      </c>
      <c r="C187" s="29" t="s">
        <v>809</v>
      </c>
      <c r="D187" s="12" t="s">
        <v>822</v>
      </c>
      <c r="E187" s="12" t="s">
        <v>8</v>
      </c>
      <c r="F187" s="71"/>
      <c r="G187" s="71"/>
      <c r="H187" s="71"/>
      <c r="I187" s="71"/>
      <c r="J187" s="71"/>
      <c r="K187" s="34" t="s">
        <v>68</v>
      </c>
      <c r="L187" s="70">
        <f>VLOOKUP(E187,'Drop-down'!$B$4:$C$6,2,)</f>
        <v>1</v>
      </c>
      <c r="M187" s="70" t="e">
        <f>VLOOKUP(F187,'Drop-down'!$B$9:$C$14,2,FALSE)</f>
        <v>#N/A</v>
      </c>
      <c r="N187" s="70" t="e">
        <f t="shared" si="2"/>
        <v>#N/A</v>
      </c>
    </row>
    <row r="188" spans="1:14" ht="54" customHeight="1" outlineLevel="1">
      <c r="A188" s="28" t="s">
        <v>823</v>
      </c>
      <c r="B188" s="12" t="s">
        <v>16</v>
      </c>
      <c r="C188" s="29" t="s">
        <v>809</v>
      </c>
      <c r="D188" s="12" t="s">
        <v>824</v>
      </c>
      <c r="E188" s="12" t="s">
        <v>6</v>
      </c>
      <c r="F188" s="71"/>
      <c r="G188" s="71"/>
      <c r="H188" s="71"/>
      <c r="I188" s="71"/>
      <c r="J188" s="71"/>
      <c r="K188" s="34" t="s">
        <v>68</v>
      </c>
      <c r="L188" s="70">
        <f>VLOOKUP(E188,'Drop-down'!$B$4:$C$6,2,)</f>
        <v>3</v>
      </c>
      <c r="M188" s="70" t="e">
        <f>VLOOKUP(F188,'Drop-down'!$B$9:$C$14,2,FALSE)</f>
        <v>#N/A</v>
      </c>
      <c r="N188" s="70" t="e">
        <f t="shared" si="2"/>
        <v>#N/A</v>
      </c>
    </row>
    <row r="189" spans="1:14" ht="54" customHeight="1" outlineLevel="1">
      <c r="A189" s="28" t="s">
        <v>825</v>
      </c>
      <c r="B189" s="12" t="s">
        <v>16</v>
      </c>
      <c r="C189" s="29" t="s">
        <v>809</v>
      </c>
      <c r="D189" s="29" t="s">
        <v>826</v>
      </c>
      <c r="E189" s="12" t="s">
        <v>6</v>
      </c>
      <c r="F189" s="71"/>
      <c r="G189" s="71"/>
      <c r="H189" s="71"/>
      <c r="I189" s="71"/>
      <c r="J189" s="71"/>
      <c r="K189" s="34" t="s">
        <v>68</v>
      </c>
      <c r="L189" s="70">
        <f>VLOOKUP(E189,'Drop-down'!$B$4:$C$6,2,)</f>
        <v>3</v>
      </c>
      <c r="M189" s="70" t="e">
        <f>VLOOKUP(F189,'Drop-down'!$B$9:$C$14,2,FALSE)</f>
        <v>#N/A</v>
      </c>
      <c r="N189" s="70" t="e">
        <f t="shared" si="2"/>
        <v>#N/A</v>
      </c>
    </row>
    <row r="190" spans="1:14" ht="54" customHeight="1" outlineLevel="1">
      <c r="A190" s="28" t="s">
        <v>827</v>
      </c>
      <c r="B190" s="12" t="s">
        <v>16</v>
      </c>
      <c r="C190" s="29" t="s">
        <v>809</v>
      </c>
      <c r="D190" s="12" t="s">
        <v>828</v>
      </c>
      <c r="E190" s="12" t="s">
        <v>6</v>
      </c>
      <c r="F190" s="71"/>
      <c r="G190" s="71"/>
      <c r="H190" s="71"/>
      <c r="I190" s="71"/>
      <c r="J190" s="71"/>
      <c r="K190" s="34" t="s">
        <v>68</v>
      </c>
      <c r="L190" s="70">
        <f>VLOOKUP(E190,'Drop-down'!$B$4:$C$6,2,)</f>
        <v>3</v>
      </c>
      <c r="M190" s="70" t="e">
        <f>VLOOKUP(F190,'Drop-down'!$B$9:$C$14,2,FALSE)</f>
        <v>#N/A</v>
      </c>
      <c r="N190" s="70" t="e">
        <f t="shared" si="2"/>
        <v>#N/A</v>
      </c>
    </row>
    <row r="191" spans="1:14" ht="54" customHeight="1" outlineLevel="1">
      <c r="A191" s="28" t="s">
        <v>829</v>
      </c>
      <c r="B191" s="12" t="s">
        <v>16</v>
      </c>
      <c r="C191" s="29" t="s">
        <v>809</v>
      </c>
      <c r="D191" s="12" t="s">
        <v>830</v>
      </c>
      <c r="E191" s="12" t="s">
        <v>8</v>
      </c>
      <c r="F191" s="71"/>
      <c r="G191" s="71"/>
      <c r="H191" s="71"/>
      <c r="I191" s="71"/>
      <c r="J191" s="71"/>
      <c r="K191" s="34" t="s">
        <v>68</v>
      </c>
      <c r="L191" s="70">
        <f>VLOOKUP(E191,'Drop-down'!$B$4:$C$6,2,)</f>
        <v>1</v>
      </c>
      <c r="M191" s="70" t="e">
        <f>VLOOKUP(F191,'Drop-down'!$B$9:$C$14,2,FALSE)</f>
        <v>#N/A</v>
      </c>
      <c r="N191" s="70" t="e">
        <f t="shared" si="2"/>
        <v>#N/A</v>
      </c>
    </row>
    <row r="192" spans="1:14" ht="65.45" customHeight="1" outlineLevel="1">
      <c r="A192" s="28" t="s">
        <v>831</v>
      </c>
      <c r="B192" s="12" t="s">
        <v>16</v>
      </c>
      <c r="C192" s="29" t="s">
        <v>809</v>
      </c>
      <c r="D192" s="29" t="s">
        <v>832</v>
      </c>
      <c r="E192" s="12" t="s">
        <v>6</v>
      </c>
      <c r="F192" s="71"/>
      <c r="G192" s="71"/>
      <c r="H192" s="71"/>
      <c r="I192" s="71"/>
      <c r="J192" s="71"/>
      <c r="K192" s="34" t="s">
        <v>68</v>
      </c>
      <c r="L192" s="70">
        <f>VLOOKUP(E192,'Drop-down'!$B$4:$C$6,2,)</f>
        <v>3</v>
      </c>
      <c r="M192" s="70" t="e">
        <f>VLOOKUP(F192,'Drop-down'!$B$9:$C$14,2,FALSE)</f>
        <v>#N/A</v>
      </c>
      <c r="N192" s="70" t="e">
        <f t="shared" si="2"/>
        <v>#N/A</v>
      </c>
    </row>
    <row r="193" spans="1:14" ht="54" customHeight="1" outlineLevel="1">
      <c r="A193" s="28" t="s">
        <v>833</v>
      </c>
      <c r="B193" s="12" t="s">
        <v>16</v>
      </c>
      <c r="C193" s="29" t="s">
        <v>809</v>
      </c>
      <c r="D193" s="12" t="s">
        <v>834</v>
      </c>
      <c r="E193" s="12" t="s">
        <v>6</v>
      </c>
      <c r="F193" s="71"/>
      <c r="G193" s="71"/>
      <c r="H193" s="71"/>
      <c r="I193" s="71"/>
      <c r="J193" s="71"/>
      <c r="K193" s="34" t="s">
        <v>68</v>
      </c>
      <c r="L193" s="70">
        <f>VLOOKUP(E193,'Drop-down'!$B$4:$C$6,2,)</f>
        <v>3</v>
      </c>
      <c r="M193" s="70" t="e">
        <f>VLOOKUP(F193,'Drop-down'!$B$9:$C$14,2,FALSE)</f>
        <v>#N/A</v>
      </c>
      <c r="N193" s="70" t="e">
        <f t="shared" si="2"/>
        <v>#N/A</v>
      </c>
    </row>
    <row r="194" spans="1:14" ht="54" customHeight="1" outlineLevel="1">
      <c r="A194" s="28" t="s">
        <v>835</v>
      </c>
      <c r="B194" s="12" t="s">
        <v>16</v>
      </c>
      <c r="C194" s="29" t="s">
        <v>809</v>
      </c>
      <c r="D194" s="12" t="s">
        <v>836</v>
      </c>
      <c r="E194" s="12" t="s">
        <v>7</v>
      </c>
      <c r="F194" s="71"/>
      <c r="G194" s="71"/>
      <c r="H194" s="71"/>
      <c r="I194" s="71"/>
      <c r="J194" s="71"/>
      <c r="K194" s="34" t="s">
        <v>68</v>
      </c>
      <c r="L194" s="70">
        <f>VLOOKUP(E194,'Drop-down'!$B$4:$C$6,2,)</f>
        <v>2</v>
      </c>
      <c r="M194" s="70" t="e">
        <f>VLOOKUP(F194,'Drop-down'!$B$9:$C$14,2,FALSE)</f>
        <v>#N/A</v>
      </c>
      <c r="N194" s="70" t="e">
        <f t="shared" si="2"/>
        <v>#N/A</v>
      </c>
    </row>
    <row r="195" spans="1:14" ht="54" customHeight="1" outlineLevel="1">
      <c r="A195" s="28" t="s">
        <v>837</v>
      </c>
      <c r="B195" s="12" t="s">
        <v>16</v>
      </c>
      <c r="C195" s="29" t="s">
        <v>809</v>
      </c>
      <c r="D195" s="12" t="s">
        <v>838</v>
      </c>
      <c r="E195" s="12" t="s">
        <v>6</v>
      </c>
      <c r="F195" s="71"/>
      <c r="G195" s="71"/>
      <c r="H195" s="71"/>
      <c r="I195" s="71"/>
      <c r="J195" s="71"/>
      <c r="K195" s="34" t="s">
        <v>68</v>
      </c>
      <c r="L195" s="70">
        <f>VLOOKUP(E195,'Drop-down'!$B$4:$C$6,2,)</f>
        <v>3</v>
      </c>
      <c r="M195" s="70" t="e">
        <f>VLOOKUP(F195,'Drop-down'!$B$9:$C$14,2,FALSE)</f>
        <v>#N/A</v>
      </c>
      <c r="N195" s="70" t="e">
        <f t="shared" si="2"/>
        <v>#N/A</v>
      </c>
    </row>
    <row r="196" spans="1:14" ht="54" customHeight="1" outlineLevel="1">
      <c r="A196" s="28" t="s">
        <v>839</v>
      </c>
      <c r="B196" s="12" t="s">
        <v>16</v>
      </c>
      <c r="C196" s="29" t="s">
        <v>809</v>
      </c>
      <c r="D196" s="12" t="s">
        <v>840</v>
      </c>
      <c r="E196" s="12" t="s">
        <v>6</v>
      </c>
      <c r="F196" s="71"/>
      <c r="G196" s="71"/>
      <c r="H196" s="71"/>
      <c r="I196" s="71"/>
      <c r="J196" s="71"/>
      <c r="K196" s="34" t="s">
        <v>68</v>
      </c>
      <c r="L196" s="70">
        <f>VLOOKUP(E196,'Drop-down'!$B$4:$C$6,2,)</f>
        <v>3</v>
      </c>
      <c r="M196" s="70" t="e">
        <f>VLOOKUP(F196,'Drop-down'!$B$9:$C$14,2,FALSE)</f>
        <v>#N/A</v>
      </c>
      <c r="N196" s="70" t="e">
        <f t="shared" ref="N196:N259" si="3">M196*L196</f>
        <v>#N/A</v>
      </c>
    </row>
    <row r="197" spans="1:14" ht="54" customHeight="1" outlineLevel="1">
      <c r="A197" s="28" t="s">
        <v>841</v>
      </c>
      <c r="B197" s="12" t="s">
        <v>16</v>
      </c>
      <c r="C197" s="29" t="s">
        <v>809</v>
      </c>
      <c r="D197" s="12" t="s">
        <v>842</v>
      </c>
      <c r="E197" s="12" t="s">
        <v>6</v>
      </c>
      <c r="F197" s="71"/>
      <c r="G197" s="71"/>
      <c r="H197" s="71"/>
      <c r="I197" s="71"/>
      <c r="J197" s="71"/>
      <c r="K197" s="34" t="s">
        <v>68</v>
      </c>
      <c r="L197" s="70">
        <f>VLOOKUP(E197,'Drop-down'!$B$4:$C$6,2,)</f>
        <v>3</v>
      </c>
      <c r="M197" s="70" t="e">
        <f>VLOOKUP(F197,'Drop-down'!$B$9:$C$14,2,FALSE)</f>
        <v>#N/A</v>
      </c>
      <c r="N197" s="70" t="e">
        <f t="shared" si="3"/>
        <v>#N/A</v>
      </c>
    </row>
    <row r="198" spans="1:14" ht="54" customHeight="1" outlineLevel="1">
      <c r="A198" s="28" t="s">
        <v>843</v>
      </c>
      <c r="B198" s="12" t="s">
        <v>16</v>
      </c>
      <c r="C198" s="29" t="s">
        <v>809</v>
      </c>
      <c r="D198" s="12" t="s">
        <v>844</v>
      </c>
      <c r="E198" s="12" t="s">
        <v>6</v>
      </c>
      <c r="F198" s="71"/>
      <c r="G198" s="71"/>
      <c r="H198" s="71"/>
      <c r="I198" s="71"/>
      <c r="J198" s="71"/>
      <c r="K198" s="34" t="s">
        <v>68</v>
      </c>
      <c r="L198" s="70">
        <f>VLOOKUP(E198,'Drop-down'!$B$4:$C$6,2,)</f>
        <v>3</v>
      </c>
      <c r="M198" s="70" t="e">
        <f>VLOOKUP(F198,'Drop-down'!$B$9:$C$14,2,FALSE)</f>
        <v>#N/A</v>
      </c>
      <c r="N198" s="70" t="e">
        <f t="shared" si="3"/>
        <v>#N/A</v>
      </c>
    </row>
    <row r="199" spans="1:14" s="5" customFormat="1" ht="54" customHeight="1" outlineLevel="1">
      <c r="A199" s="28" t="s">
        <v>845</v>
      </c>
      <c r="B199" s="12" t="s">
        <v>16</v>
      </c>
      <c r="C199" s="29" t="s">
        <v>809</v>
      </c>
      <c r="D199" s="12" t="s">
        <v>846</v>
      </c>
      <c r="E199" s="12" t="s">
        <v>6</v>
      </c>
      <c r="F199" s="71"/>
      <c r="G199" s="71"/>
      <c r="H199" s="71"/>
      <c r="I199" s="71"/>
      <c r="J199" s="71"/>
      <c r="K199" s="34" t="s">
        <v>68</v>
      </c>
      <c r="L199" s="70">
        <f>VLOOKUP(E199,'Drop-down'!$B$4:$C$6,2,)</f>
        <v>3</v>
      </c>
      <c r="M199" s="70" t="e">
        <f>VLOOKUP(F199,'Drop-down'!$B$9:$C$14,2,FALSE)</f>
        <v>#N/A</v>
      </c>
      <c r="N199" s="70" t="e">
        <f t="shared" si="3"/>
        <v>#N/A</v>
      </c>
    </row>
    <row r="200" spans="1:14" ht="90" customHeight="1" outlineLevel="1">
      <c r="A200" s="28" t="s">
        <v>847</v>
      </c>
      <c r="B200" s="12" t="s">
        <v>16</v>
      </c>
      <c r="C200" s="29" t="s">
        <v>809</v>
      </c>
      <c r="D200" s="12" t="s">
        <v>848</v>
      </c>
      <c r="E200" s="12" t="s">
        <v>6</v>
      </c>
      <c r="F200" s="71"/>
      <c r="G200" s="71"/>
      <c r="H200" s="71"/>
      <c r="I200" s="71"/>
      <c r="J200" s="71"/>
      <c r="K200" s="34" t="s">
        <v>68</v>
      </c>
      <c r="L200" s="70">
        <f>VLOOKUP(E200,'Drop-down'!$B$4:$C$6,2,)</f>
        <v>3</v>
      </c>
      <c r="M200" s="70" t="e">
        <f>VLOOKUP(F200,'Drop-down'!$B$9:$C$14,2,FALSE)</f>
        <v>#N/A</v>
      </c>
      <c r="N200" s="70" t="e">
        <f t="shared" si="3"/>
        <v>#N/A</v>
      </c>
    </row>
    <row r="201" spans="1:14" ht="123" customHeight="1" outlineLevel="1">
      <c r="A201" s="28" t="s">
        <v>849</v>
      </c>
      <c r="B201" s="12" t="s">
        <v>16</v>
      </c>
      <c r="C201" s="29" t="s">
        <v>809</v>
      </c>
      <c r="D201" s="12" t="s">
        <v>850</v>
      </c>
      <c r="E201" s="12" t="s">
        <v>6</v>
      </c>
      <c r="F201" s="71"/>
      <c r="G201" s="71"/>
      <c r="H201" s="71"/>
      <c r="I201" s="71"/>
      <c r="J201" s="71"/>
      <c r="K201" s="34" t="s">
        <v>68</v>
      </c>
      <c r="L201" s="70">
        <f>VLOOKUP(E201,'Drop-down'!$B$4:$C$6,2,)</f>
        <v>3</v>
      </c>
      <c r="M201" s="70" t="e">
        <f>VLOOKUP(F201,'Drop-down'!$B$9:$C$14,2,FALSE)</f>
        <v>#N/A</v>
      </c>
      <c r="N201" s="70" t="e">
        <f t="shared" si="3"/>
        <v>#N/A</v>
      </c>
    </row>
    <row r="202" spans="1:14" ht="54" customHeight="1" outlineLevel="1">
      <c r="A202" s="28" t="s">
        <v>851</v>
      </c>
      <c r="B202" s="12" t="s">
        <v>16</v>
      </c>
      <c r="C202" s="29" t="s">
        <v>809</v>
      </c>
      <c r="D202" s="12" t="s">
        <v>852</v>
      </c>
      <c r="E202" s="12" t="s">
        <v>7</v>
      </c>
      <c r="F202" s="71"/>
      <c r="G202" s="71"/>
      <c r="H202" s="71"/>
      <c r="I202" s="71"/>
      <c r="J202" s="71"/>
      <c r="K202" s="34" t="s">
        <v>68</v>
      </c>
      <c r="L202" s="70">
        <f>VLOOKUP(E202,'Drop-down'!$B$4:$C$6,2,)</f>
        <v>2</v>
      </c>
      <c r="M202" s="70" t="e">
        <f>VLOOKUP(F202,'Drop-down'!$B$9:$C$14,2,FALSE)</f>
        <v>#N/A</v>
      </c>
      <c r="N202" s="70" t="e">
        <f t="shared" si="3"/>
        <v>#N/A</v>
      </c>
    </row>
    <row r="203" spans="1:14" ht="54" customHeight="1" outlineLevel="1">
      <c r="A203" s="28" t="s">
        <v>853</v>
      </c>
      <c r="B203" s="12" t="s">
        <v>16</v>
      </c>
      <c r="C203" s="29" t="s">
        <v>809</v>
      </c>
      <c r="D203" s="12" t="s">
        <v>854</v>
      </c>
      <c r="E203" s="12" t="s">
        <v>6</v>
      </c>
      <c r="F203" s="71"/>
      <c r="G203" s="71"/>
      <c r="H203" s="71"/>
      <c r="I203" s="71"/>
      <c r="J203" s="71"/>
      <c r="K203" s="34" t="s">
        <v>68</v>
      </c>
      <c r="L203" s="70">
        <f>VLOOKUP(E203,'Drop-down'!$B$4:$C$6,2,)</f>
        <v>3</v>
      </c>
      <c r="M203" s="70" t="e">
        <f>VLOOKUP(F203,'Drop-down'!$B$9:$C$14,2,FALSE)</f>
        <v>#N/A</v>
      </c>
      <c r="N203" s="70" t="e">
        <f t="shared" si="3"/>
        <v>#N/A</v>
      </c>
    </row>
    <row r="204" spans="1:14" ht="54" customHeight="1" outlineLevel="1">
      <c r="A204" s="28" t="s">
        <v>855</v>
      </c>
      <c r="B204" s="12" t="s">
        <v>16</v>
      </c>
      <c r="C204" s="29" t="s">
        <v>809</v>
      </c>
      <c r="D204" s="12" t="s">
        <v>856</v>
      </c>
      <c r="E204" s="12" t="s">
        <v>6</v>
      </c>
      <c r="F204" s="71"/>
      <c r="G204" s="71"/>
      <c r="H204" s="71"/>
      <c r="I204" s="71"/>
      <c r="J204" s="71"/>
      <c r="K204" s="34" t="s">
        <v>68</v>
      </c>
      <c r="L204" s="70">
        <f>VLOOKUP(E204,'Drop-down'!$B$4:$C$6,2,)</f>
        <v>3</v>
      </c>
      <c r="M204" s="70" t="e">
        <f>VLOOKUP(F204,'Drop-down'!$B$9:$C$14,2,FALSE)</f>
        <v>#N/A</v>
      </c>
      <c r="N204" s="70" t="e">
        <f t="shared" si="3"/>
        <v>#N/A</v>
      </c>
    </row>
    <row r="205" spans="1:14" ht="73.5" customHeight="1" outlineLevel="1">
      <c r="A205" s="28" t="s">
        <v>857</v>
      </c>
      <c r="B205" s="12" t="s">
        <v>16</v>
      </c>
      <c r="C205" s="29" t="s">
        <v>809</v>
      </c>
      <c r="D205" s="12" t="s">
        <v>858</v>
      </c>
      <c r="E205" s="12" t="s">
        <v>6</v>
      </c>
      <c r="F205" s="71"/>
      <c r="G205" s="71"/>
      <c r="H205" s="71"/>
      <c r="I205" s="71"/>
      <c r="J205" s="71"/>
      <c r="K205" s="34" t="s">
        <v>68</v>
      </c>
      <c r="L205" s="70">
        <f>VLOOKUP(E205,'Drop-down'!$B$4:$C$6,2,)</f>
        <v>3</v>
      </c>
      <c r="M205" s="70" t="e">
        <f>VLOOKUP(F205,'Drop-down'!$B$9:$C$14,2,FALSE)</f>
        <v>#N/A</v>
      </c>
      <c r="N205" s="70" t="e">
        <f t="shared" si="3"/>
        <v>#N/A</v>
      </c>
    </row>
    <row r="206" spans="1:14" ht="54" customHeight="1" outlineLevel="1">
      <c r="A206" s="28" t="s">
        <v>859</v>
      </c>
      <c r="B206" s="12" t="s">
        <v>16</v>
      </c>
      <c r="C206" s="29" t="s">
        <v>809</v>
      </c>
      <c r="D206" s="12" t="s">
        <v>860</v>
      </c>
      <c r="E206" s="12" t="s">
        <v>6</v>
      </c>
      <c r="F206" s="71"/>
      <c r="G206" s="71"/>
      <c r="H206" s="71"/>
      <c r="I206" s="71"/>
      <c r="J206" s="71"/>
      <c r="K206" s="34" t="s">
        <v>68</v>
      </c>
      <c r="L206" s="70">
        <f>VLOOKUP(E206,'Drop-down'!$B$4:$C$6,2,)</f>
        <v>3</v>
      </c>
      <c r="M206" s="70" t="e">
        <f>VLOOKUP(F206,'Drop-down'!$B$9:$C$14,2,FALSE)</f>
        <v>#N/A</v>
      </c>
      <c r="N206" s="70" t="e">
        <f t="shared" si="3"/>
        <v>#N/A</v>
      </c>
    </row>
    <row r="207" spans="1:14" ht="54" customHeight="1" outlineLevel="1">
      <c r="A207" s="28" t="s">
        <v>861</v>
      </c>
      <c r="B207" s="12" t="s">
        <v>16</v>
      </c>
      <c r="C207" s="29" t="s">
        <v>809</v>
      </c>
      <c r="D207" s="12" t="s">
        <v>862</v>
      </c>
      <c r="E207" s="12" t="s">
        <v>6</v>
      </c>
      <c r="F207" s="71"/>
      <c r="G207" s="71"/>
      <c r="H207" s="71"/>
      <c r="I207" s="71"/>
      <c r="J207" s="71"/>
      <c r="K207" s="34" t="s">
        <v>68</v>
      </c>
      <c r="L207" s="70">
        <f>VLOOKUP(E207,'Drop-down'!$B$4:$C$6,2,)</f>
        <v>3</v>
      </c>
      <c r="M207" s="70" t="e">
        <f>VLOOKUP(F207,'Drop-down'!$B$9:$C$14,2,FALSE)</f>
        <v>#N/A</v>
      </c>
      <c r="N207" s="70" t="e">
        <f t="shared" si="3"/>
        <v>#N/A</v>
      </c>
    </row>
    <row r="208" spans="1:14" ht="54" customHeight="1" outlineLevel="1">
      <c r="A208" s="28" t="s">
        <v>863</v>
      </c>
      <c r="B208" s="12" t="s">
        <v>16</v>
      </c>
      <c r="C208" s="29" t="s">
        <v>809</v>
      </c>
      <c r="D208" s="12" t="s">
        <v>864</v>
      </c>
      <c r="E208" s="12" t="s">
        <v>6</v>
      </c>
      <c r="F208" s="71"/>
      <c r="G208" s="71"/>
      <c r="H208" s="71"/>
      <c r="I208" s="71"/>
      <c r="J208" s="71"/>
      <c r="K208" s="34" t="s">
        <v>68</v>
      </c>
      <c r="L208" s="70">
        <f>VLOOKUP(E208,'Drop-down'!$B$4:$C$6,2,)</f>
        <v>3</v>
      </c>
      <c r="M208" s="70" t="e">
        <f>VLOOKUP(F208,'Drop-down'!$B$9:$C$14,2,FALSE)</f>
        <v>#N/A</v>
      </c>
      <c r="N208" s="70" t="e">
        <f t="shared" si="3"/>
        <v>#N/A</v>
      </c>
    </row>
    <row r="209" spans="1:14" ht="54" customHeight="1" outlineLevel="1">
      <c r="A209" s="28" t="s">
        <v>865</v>
      </c>
      <c r="B209" s="12" t="s">
        <v>16</v>
      </c>
      <c r="C209" s="29" t="s">
        <v>809</v>
      </c>
      <c r="D209" s="12" t="s">
        <v>866</v>
      </c>
      <c r="E209" s="12" t="s">
        <v>6</v>
      </c>
      <c r="F209" s="71"/>
      <c r="G209" s="71"/>
      <c r="H209" s="71"/>
      <c r="I209" s="71"/>
      <c r="J209" s="71"/>
      <c r="K209" s="34" t="s">
        <v>68</v>
      </c>
      <c r="L209" s="70">
        <f>VLOOKUP(E209,'Drop-down'!$B$4:$C$6,2,)</f>
        <v>3</v>
      </c>
      <c r="M209" s="70" t="e">
        <f>VLOOKUP(F209,'Drop-down'!$B$9:$C$14,2,FALSE)</f>
        <v>#N/A</v>
      </c>
      <c r="N209" s="70" t="e">
        <f t="shared" si="3"/>
        <v>#N/A</v>
      </c>
    </row>
    <row r="210" spans="1:14" ht="54" customHeight="1" outlineLevel="1">
      <c r="A210" s="28" t="s">
        <v>867</v>
      </c>
      <c r="B210" s="12" t="s">
        <v>16</v>
      </c>
      <c r="C210" s="12" t="s">
        <v>809</v>
      </c>
      <c r="D210" s="12" t="s">
        <v>868</v>
      </c>
      <c r="E210" s="12" t="s">
        <v>6</v>
      </c>
      <c r="F210" s="71"/>
      <c r="G210" s="71"/>
      <c r="H210" s="71"/>
      <c r="I210" s="71"/>
      <c r="J210" s="71"/>
      <c r="K210" s="34" t="s">
        <v>68</v>
      </c>
      <c r="L210" s="70">
        <f>VLOOKUP(E210,'Drop-down'!$B$4:$C$6,2,)</f>
        <v>3</v>
      </c>
      <c r="M210" s="70" t="e">
        <f>VLOOKUP(F210,'Drop-down'!$B$9:$C$14,2,FALSE)</f>
        <v>#N/A</v>
      </c>
      <c r="N210" s="70" t="e">
        <f t="shared" si="3"/>
        <v>#N/A</v>
      </c>
    </row>
    <row r="211" spans="1:14" ht="54" customHeight="1" outlineLevel="1">
      <c r="A211" s="28" t="s">
        <v>869</v>
      </c>
      <c r="B211" s="12" t="s">
        <v>16</v>
      </c>
      <c r="C211" s="29" t="s">
        <v>809</v>
      </c>
      <c r="D211" s="12" t="s">
        <v>870</v>
      </c>
      <c r="E211" s="12" t="s">
        <v>6</v>
      </c>
      <c r="F211" s="71"/>
      <c r="G211" s="71"/>
      <c r="H211" s="71"/>
      <c r="I211" s="71"/>
      <c r="J211" s="71"/>
      <c r="K211" s="34" t="s">
        <v>68</v>
      </c>
      <c r="L211" s="70">
        <f>VLOOKUP(E211,'Drop-down'!$B$4:$C$6,2,)</f>
        <v>3</v>
      </c>
      <c r="M211" s="70" t="e">
        <f>VLOOKUP(F211,'Drop-down'!$B$9:$C$14,2,FALSE)</f>
        <v>#N/A</v>
      </c>
      <c r="N211" s="70" t="e">
        <f t="shared" si="3"/>
        <v>#N/A</v>
      </c>
    </row>
    <row r="212" spans="1:14" s="5" customFormat="1" ht="54" customHeight="1" outlineLevel="1">
      <c r="A212" s="28" t="s">
        <v>871</v>
      </c>
      <c r="B212" s="12" t="s">
        <v>16</v>
      </c>
      <c r="C212" s="29" t="s">
        <v>809</v>
      </c>
      <c r="D212" s="12" t="s">
        <v>872</v>
      </c>
      <c r="E212" s="12" t="s">
        <v>6</v>
      </c>
      <c r="F212" s="71"/>
      <c r="G212" s="71"/>
      <c r="H212" s="71"/>
      <c r="I212" s="71"/>
      <c r="J212" s="71"/>
      <c r="K212" s="34" t="s">
        <v>68</v>
      </c>
      <c r="L212" s="70">
        <f>VLOOKUP(E212,'Drop-down'!$B$4:$C$6,2,)</f>
        <v>3</v>
      </c>
      <c r="M212" s="70" t="e">
        <f>VLOOKUP(F212,'Drop-down'!$B$9:$C$14,2,FALSE)</f>
        <v>#N/A</v>
      </c>
      <c r="N212" s="70" t="e">
        <f t="shared" si="3"/>
        <v>#N/A</v>
      </c>
    </row>
    <row r="213" spans="1:14" s="5" customFormat="1" ht="54" customHeight="1" outlineLevel="1">
      <c r="A213" s="28" t="s">
        <v>873</v>
      </c>
      <c r="B213" s="12" t="s">
        <v>16</v>
      </c>
      <c r="C213" s="29" t="s">
        <v>809</v>
      </c>
      <c r="D213" s="12" t="s">
        <v>874</v>
      </c>
      <c r="E213" s="12" t="s">
        <v>6</v>
      </c>
      <c r="F213" s="71"/>
      <c r="G213" s="71"/>
      <c r="H213" s="71"/>
      <c r="I213" s="71"/>
      <c r="J213" s="71"/>
      <c r="K213" s="34" t="s">
        <v>68</v>
      </c>
      <c r="L213" s="70">
        <f>VLOOKUP(E213,'Drop-down'!$B$4:$C$6,2,)</f>
        <v>3</v>
      </c>
      <c r="M213" s="70" t="e">
        <f>VLOOKUP(F213,'Drop-down'!$B$9:$C$14,2,FALSE)</f>
        <v>#N/A</v>
      </c>
      <c r="N213" s="70" t="e">
        <f t="shared" si="3"/>
        <v>#N/A</v>
      </c>
    </row>
    <row r="214" spans="1:14" s="5" customFormat="1" ht="54" customHeight="1">
      <c r="A214" s="26" t="s">
        <v>875</v>
      </c>
      <c r="B214" s="26" t="s">
        <v>16</v>
      </c>
      <c r="C214" s="26" t="s">
        <v>876</v>
      </c>
      <c r="D214" s="26" t="s">
        <v>877</v>
      </c>
      <c r="E214" s="56" t="s">
        <v>6</v>
      </c>
      <c r="F214" s="71"/>
      <c r="G214" s="71"/>
      <c r="H214" s="71"/>
      <c r="I214" s="71"/>
      <c r="J214" s="71"/>
      <c r="K214" s="34" t="s">
        <v>68</v>
      </c>
      <c r="L214" s="70">
        <f>VLOOKUP(E214,'Drop-down'!$B$4:$C$6,2,)</f>
        <v>3</v>
      </c>
      <c r="M214" s="70" t="e">
        <f>VLOOKUP(F214,'Drop-down'!$B$9:$C$14,2,FALSE)</f>
        <v>#N/A</v>
      </c>
      <c r="N214" s="70" t="e">
        <f t="shared" si="3"/>
        <v>#N/A</v>
      </c>
    </row>
    <row r="215" spans="1:14" s="5" customFormat="1" ht="62.45" customHeight="1" outlineLevel="1">
      <c r="A215" s="28" t="s">
        <v>878</v>
      </c>
      <c r="B215" s="28" t="s">
        <v>16</v>
      </c>
      <c r="C215" s="28" t="s">
        <v>876</v>
      </c>
      <c r="D215" s="28" t="s">
        <v>879</v>
      </c>
      <c r="E215" s="56" t="s">
        <v>7</v>
      </c>
      <c r="F215" s="71"/>
      <c r="G215" s="71"/>
      <c r="H215" s="71"/>
      <c r="I215" s="71"/>
      <c r="J215" s="71"/>
      <c r="K215" s="34" t="s">
        <v>68</v>
      </c>
      <c r="L215" s="70">
        <f>VLOOKUP(E215,'Drop-down'!$B$4:$C$6,2,)</f>
        <v>2</v>
      </c>
      <c r="M215" s="70" t="e">
        <f>VLOOKUP(F215,'Drop-down'!$B$9:$C$14,2,FALSE)</f>
        <v>#N/A</v>
      </c>
      <c r="N215" s="70" t="e">
        <f t="shared" si="3"/>
        <v>#N/A</v>
      </c>
    </row>
    <row r="216" spans="1:14" ht="54" customHeight="1" outlineLevel="1">
      <c r="A216" s="28" t="s">
        <v>880</v>
      </c>
      <c r="B216" s="12" t="s">
        <v>16</v>
      </c>
      <c r="C216" s="29" t="s">
        <v>876</v>
      </c>
      <c r="D216" s="12" t="s">
        <v>881</v>
      </c>
      <c r="E216" s="56" t="s">
        <v>6</v>
      </c>
      <c r="F216" s="71"/>
      <c r="G216" s="71"/>
      <c r="H216" s="71"/>
      <c r="I216" s="71"/>
      <c r="J216" s="71"/>
      <c r="K216" s="34" t="s">
        <v>68</v>
      </c>
      <c r="L216" s="70">
        <f>VLOOKUP(E216,'Drop-down'!$B$4:$C$6,2,)</f>
        <v>3</v>
      </c>
      <c r="M216" s="70" t="e">
        <f>VLOOKUP(F216,'Drop-down'!$B$9:$C$14,2,FALSE)</f>
        <v>#N/A</v>
      </c>
      <c r="N216" s="70" t="e">
        <f t="shared" si="3"/>
        <v>#N/A</v>
      </c>
    </row>
    <row r="217" spans="1:14" ht="54" customHeight="1" outlineLevel="1">
      <c r="A217" s="28" t="s">
        <v>882</v>
      </c>
      <c r="B217" s="12" t="s">
        <v>16</v>
      </c>
      <c r="C217" s="29" t="s">
        <v>876</v>
      </c>
      <c r="D217" s="12" t="s">
        <v>883</v>
      </c>
      <c r="E217" s="56" t="s">
        <v>6</v>
      </c>
      <c r="F217" s="71"/>
      <c r="G217" s="71"/>
      <c r="H217" s="71"/>
      <c r="I217" s="71"/>
      <c r="J217" s="71"/>
      <c r="K217" s="34" t="s">
        <v>68</v>
      </c>
      <c r="L217" s="70">
        <f>VLOOKUP(E217,'Drop-down'!$B$4:$C$6,2,)</f>
        <v>3</v>
      </c>
      <c r="M217" s="70" t="e">
        <f>VLOOKUP(F217,'Drop-down'!$B$9:$C$14,2,FALSE)</f>
        <v>#N/A</v>
      </c>
      <c r="N217" s="70" t="e">
        <f t="shared" si="3"/>
        <v>#N/A</v>
      </c>
    </row>
    <row r="218" spans="1:14" ht="54" customHeight="1" outlineLevel="1">
      <c r="A218" s="28" t="s">
        <v>884</v>
      </c>
      <c r="B218" s="12" t="s">
        <v>16</v>
      </c>
      <c r="C218" s="29" t="s">
        <v>876</v>
      </c>
      <c r="D218" s="49" t="s">
        <v>885</v>
      </c>
      <c r="E218" s="56" t="s">
        <v>6</v>
      </c>
      <c r="F218" s="71"/>
      <c r="G218" s="71"/>
      <c r="H218" s="71"/>
      <c r="I218" s="71"/>
      <c r="J218" s="71"/>
      <c r="K218" s="34" t="s">
        <v>68</v>
      </c>
      <c r="L218" s="70">
        <f>VLOOKUP(E218,'Drop-down'!$B$4:$C$6,2,)</f>
        <v>3</v>
      </c>
      <c r="M218" s="70" t="e">
        <f>VLOOKUP(F218,'Drop-down'!$B$9:$C$14,2,FALSE)</f>
        <v>#N/A</v>
      </c>
      <c r="N218" s="70" t="e">
        <f t="shared" si="3"/>
        <v>#N/A</v>
      </c>
    </row>
    <row r="219" spans="1:14" ht="54" customHeight="1" outlineLevel="1">
      <c r="A219" s="28" t="s">
        <v>886</v>
      </c>
      <c r="B219" s="12" t="s">
        <v>16</v>
      </c>
      <c r="C219" s="29" t="s">
        <v>876</v>
      </c>
      <c r="D219" s="12" t="s">
        <v>887</v>
      </c>
      <c r="E219" s="56" t="s">
        <v>7</v>
      </c>
      <c r="F219" s="71"/>
      <c r="G219" s="71"/>
      <c r="H219" s="71"/>
      <c r="I219" s="71"/>
      <c r="J219" s="71"/>
      <c r="K219" s="34" t="s">
        <v>68</v>
      </c>
      <c r="L219" s="70">
        <f>VLOOKUP(E219,'Drop-down'!$B$4:$C$6,2,)</f>
        <v>2</v>
      </c>
      <c r="M219" s="70" t="e">
        <f>VLOOKUP(F219,'Drop-down'!$B$9:$C$14,2,FALSE)</f>
        <v>#N/A</v>
      </c>
      <c r="N219" s="70" t="e">
        <f t="shared" si="3"/>
        <v>#N/A</v>
      </c>
    </row>
    <row r="220" spans="1:14" s="5" customFormat="1" ht="63" customHeight="1" outlineLevel="1">
      <c r="A220" s="28" t="s">
        <v>888</v>
      </c>
      <c r="B220" s="12" t="s">
        <v>16</v>
      </c>
      <c r="C220" s="29" t="s">
        <v>876</v>
      </c>
      <c r="D220" s="12" t="s">
        <v>889</v>
      </c>
      <c r="E220" s="56" t="s">
        <v>7</v>
      </c>
      <c r="F220" s="71"/>
      <c r="G220" s="71"/>
      <c r="H220" s="71"/>
      <c r="I220" s="71"/>
      <c r="J220" s="71"/>
      <c r="K220" s="34" t="s">
        <v>68</v>
      </c>
      <c r="L220" s="70">
        <f>VLOOKUP(E220,'Drop-down'!$B$4:$C$6,2,)</f>
        <v>2</v>
      </c>
      <c r="M220" s="70" t="e">
        <f>VLOOKUP(F220,'Drop-down'!$B$9:$C$14,2,FALSE)</f>
        <v>#N/A</v>
      </c>
      <c r="N220" s="70" t="e">
        <f t="shared" si="3"/>
        <v>#N/A</v>
      </c>
    </row>
    <row r="221" spans="1:14" s="2" customFormat="1" ht="54" customHeight="1" outlineLevel="1">
      <c r="A221" s="28" t="s">
        <v>890</v>
      </c>
      <c r="B221" s="12" t="s">
        <v>16</v>
      </c>
      <c r="C221" s="29" t="s">
        <v>876</v>
      </c>
      <c r="D221" s="12" t="s">
        <v>891</v>
      </c>
      <c r="E221" s="56" t="s">
        <v>6</v>
      </c>
      <c r="F221" s="71"/>
      <c r="G221" s="71"/>
      <c r="H221" s="71"/>
      <c r="I221" s="71"/>
      <c r="J221" s="71"/>
      <c r="K221" s="34" t="s">
        <v>68</v>
      </c>
      <c r="L221" s="70">
        <f>VLOOKUP(E221,'Drop-down'!$B$4:$C$6,2,)</f>
        <v>3</v>
      </c>
      <c r="M221" s="70" t="e">
        <f>VLOOKUP(F221,'Drop-down'!$B$9:$C$14,2,FALSE)</f>
        <v>#N/A</v>
      </c>
      <c r="N221" s="70" t="e">
        <f t="shared" si="3"/>
        <v>#N/A</v>
      </c>
    </row>
    <row r="222" spans="1:14" s="2" customFormat="1" ht="54" customHeight="1" outlineLevel="1">
      <c r="A222" s="28" t="s">
        <v>892</v>
      </c>
      <c r="B222" s="12" t="s">
        <v>16</v>
      </c>
      <c r="C222" s="29" t="s">
        <v>876</v>
      </c>
      <c r="D222" s="12" t="s">
        <v>893</v>
      </c>
      <c r="E222" s="12" t="s">
        <v>6</v>
      </c>
      <c r="F222" s="71"/>
      <c r="G222" s="71"/>
      <c r="H222" s="71"/>
      <c r="I222" s="71"/>
      <c r="J222" s="71"/>
      <c r="K222" s="34" t="s">
        <v>68</v>
      </c>
      <c r="L222" s="70">
        <f>VLOOKUP(E222,'Drop-down'!$B$4:$C$6,2,)</f>
        <v>3</v>
      </c>
      <c r="M222" s="70" t="e">
        <f>VLOOKUP(F222,'Drop-down'!$B$9:$C$14,2,FALSE)</f>
        <v>#N/A</v>
      </c>
      <c r="N222" s="70" t="e">
        <f t="shared" si="3"/>
        <v>#N/A</v>
      </c>
    </row>
    <row r="223" spans="1:14" ht="54" customHeight="1" outlineLevel="1">
      <c r="A223" s="28" t="s">
        <v>894</v>
      </c>
      <c r="B223" s="12" t="s">
        <v>16</v>
      </c>
      <c r="C223" s="29" t="s">
        <v>876</v>
      </c>
      <c r="D223" s="12" t="s">
        <v>895</v>
      </c>
      <c r="E223" s="12" t="s">
        <v>6</v>
      </c>
      <c r="F223" s="71"/>
      <c r="G223" s="71"/>
      <c r="H223" s="71"/>
      <c r="I223" s="71"/>
      <c r="J223" s="71"/>
      <c r="K223" s="34" t="s">
        <v>68</v>
      </c>
      <c r="L223" s="70">
        <f>VLOOKUP(E223,'Drop-down'!$B$4:$C$6,2,)</f>
        <v>3</v>
      </c>
      <c r="M223" s="70" t="e">
        <f>VLOOKUP(F223,'Drop-down'!$B$9:$C$14,2,FALSE)</f>
        <v>#N/A</v>
      </c>
      <c r="N223" s="70" t="e">
        <f t="shared" si="3"/>
        <v>#N/A</v>
      </c>
    </row>
    <row r="224" spans="1:14" ht="54" customHeight="1" outlineLevel="1">
      <c r="A224" s="28" t="s">
        <v>896</v>
      </c>
      <c r="B224" s="12" t="s">
        <v>16</v>
      </c>
      <c r="C224" s="29" t="s">
        <v>876</v>
      </c>
      <c r="D224" s="12" t="s">
        <v>897</v>
      </c>
      <c r="E224" s="12" t="s">
        <v>6</v>
      </c>
      <c r="F224" s="71"/>
      <c r="G224" s="71"/>
      <c r="H224" s="71"/>
      <c r="I224" s="71"/>
      <c r="J224" s="71"/>
      <c r="K224" s="34" t="s">
        <v>68</v>
      </c>
      <c r="L224" s="70">
        <f>VLOOKUP(E224,'Drop-down'!$B$4:$C$6,2,)</f>
        <v>3</v>
      </c>
      <c r="M224" s="70" t="e">
        <f>VLOOKUP(F224,'Drop-down'!$B$9:$C$14,2,FALSE)</f>
        <v>#N/A</v>
      </c>
      <c r="N224" s="70" t="e">
        <f t="shared" si="3"/>
        <v>#N/A</v>
      </c>
    </row>
    <row r="225" spans="1:14" ht="54" customHeight="1" outlineLevel="1">
      <c r="A225" s="28" t="s">
        <v>898</v>
      </c>
      <c r="B225" s="12" t="s">
        <v>16</v>
      </c>
      <c r="C225" s="29" t="s">
        <v>876</v>
      </c>
      <c r="D225" s="12" t="s">
        <v>899</v>
      </c>
      <c r="E225" s="12" t="s">
        <v>8</v>
      </c>
      <c r="F225" s="71"/>
      <c r="G225" s="71"/>
      <c r="H225" s="71"/>
      <c r="I225" s="71"/>
      <c r="J225" s="71"/>
      <c r="K225" s="34" t="s">
        <v>68</v>
      </c>
      <c r="L225" s="70">
        <f>VLOOKUP(E225,'Drop-down'!$B$4:$C$6,2,)</f>
        <v>1</v>
      </c>
      <c r="M225" s="70" t="e">
        <f>VLOOKUP(F225,'Drop-down'!$B$9:$C$14,2,FALSE)</f>
        <v>#N/A</v>
      </c>
      <c r="N225" s="70" t="e">
        <f t="shared" si="3"/>
        <v>#N/A</v>
      </c>
    </row>
    <row r="226" spans="1:14" ht="54" customHeight="1" outlineLevel="1">
      <c r="A226" s="28" t="s">
        <v>900</v>
      </c>
      <c r="B226" s="12" t="s">
        <v>16</v>
      </c>
      <c r="C226" s="29" t="s">
        <v>876</v>
      </c>
      <c r="D226" s="12" t="s">
        <v>901</v>
      </c>
      <c r="E226" s="12" t="s">
        <v>8</v>
      </c>
      <c r="F226" s="71"/>
      <c r="G226" s="71"/>
      <c r="H226" s="71"/>
      <c r="I226" s="71"/>
      <c r="J226" s="71"/>
      <c r="K226" s="34" t="s">
        <v>68</v>
      </c>
      <c r="L226" s="70">
        <f>VLOOKUP(E226,'Drop-down'!$B$4:$C$6,2,)</f>
        <v>1</v>
      </c>
      <c r="M226" s="70" t="e">
        <f>VLOOKUP(F226,'Drop-down'!$B$9:$C$14,2,FALSE)</f>
        <v>#N/A</v>
      </c>
      <c r="N226" s="70" t="e">
        <f t="shared" si="3"/>
        <v>#N/A</v>
      </c>
    </row>
    <row r="227" spans="1:14" ht="54" customHeight="1" outlineLevel="1">
      <c r="A227" s="28" t="s">
        <v>902</v>
      </c>
      <c r="B227" s="12" t="s">
        <v>16</v>
      </c>
      <c r="C227" s="29" t="s">
        <v>876</v>
      </c>
      <c r="D227" s="12" t="s">
        <v>903</v>
      </c>
      <c r="E227" s="12" t="s">
        <v>8</v>
      </c>
      <c r="F227" s="71"/>
      <c r="G227" s="71"/>
      <c r="H227" s="71"/>
      <c r="I227" s="71"/>
      <c r="J227" s="71"/>
      <c r="K227" s="34" t="s">
        <v>68</v>
      </c>
      <c r="L227" s="70">
        <f>VLOOKUP(E227,'Drop-down'!$B$4:$C$6,2,)</f>
        <v>1</v>
      </c>
      <c r="M227" s="70" t="e">
        <f>VLOOKUP(F227,'Drop-down'!$B$9:$C$14,2,FALSE)</f>
        <v>#N/A</v>
      </c>
      <c r="N227" s="70" t="e">
        <f t="shared" si="3"/>
        <v>#N/A</v>
      </c>
    </row>
    <row r="228" spans="1:14" ht="54" customHeight="1" outlineLevel="1">
      <c r="A228" s="28" t="s">
        <v>904</v>
      </c>
      <c r="B228" s="12" t="s">
        <v>16</v>
      </c>
      <c r="C228" s="29" t="s">
        <v>876</v>
      </c>
      <c r="D228" s="12" t="s">
        <v>905</v>
      </c>
      <c r="E228" s="12" t="s">
        <v>8</v>
      </c>
      <c r="F228" s="71"/>
      <c r="G228" s="71"/>
      <c r="H228" s="71"/>
      <c r="I228" s="71"/>
      <c r="J228" s="71"/>
      <c r="K228" s="34" t="s">
        <v>68</v>
      </c>
      <c r="L228" s="70">
        <f>VLOOKUP(E228,'Drop-down'!$B$4:$C$6,2,)</f>
        <v>1</v>
      </c>
      <c r="M228" s="70" t="e">
        <f>VLOOKUP(F228,'Drop-down'!$B$9:$C$14,2,FALSE)</f>
        <v>#N/A</v>
      </c>
      <c r="N228" s="70" t="e">
        <f t="shared" si="3"/>
        <v>#N/A</v>
      </c>
    </row>
    <row r="229" spans="1:14" ht="60.95" customHeight="1" outlineLevel="1">
      <c r="A229" s="28" t="s">
        <v>906</v>
      </c>
      <c r="B229" s="12" t="s">
        <v>16</v>
      </c>
      <c r="C229" s="29" t="s">
        <v>876</v>
      </c>
      <c r="D229" s="12" t="s">
        <v>907</v>
      </c>
      <c r="E229" s="12" t="s">
        <v>7</v>
      </c>
      <c r="F229" s="71"/>
      <c r="G229" s="71"/>
      <c r="H229" s="71"/>
      <c r="I229" s="71"/>
      <c r="J229" s="71"/>
      <c r="K229" s="34" t="s">
        <v>68</v>
      </c>
      <c r="L229" s="70">
        <f>VLOOKUP(E229,'Drop-down'!$B$4:$C$6,2,)</f>
        <v>2</v>
      </c>
      <c r="M229" s="70" t="e">
        <f>VLOOKUP(F229,'Drop-down'!$B$9:$C$14,2,FALSE)</f>
        <v>#N/A</v>
      </c>
      <c r="N229" s="70" t="e">
        <f t="shared" si="3"/>
        <v>#N/A</v>
      </c>
    </row>
    <row r="230" spans="1:14" ht="54" customHeight="1" outlineLevel="1">
      <c r="A230" s="28" t="s">
        <v>908</v>
      </c>
      <c r="B230" s="12" t="s">
        <v>16</v>
      </c>
      <c r="C230" s="29" t="s">
        <v>876</v>
      </c>
      <c r="D230" s="12" t="s">
        <v>909</v>
      </c>
      <c r="E230" s="12" t="s">
        <v>6</v>
      </c>
      <c r="F230" s="71"/>
      <c r="G230" s="71"/>
      <c r="H230" s="71"/>
      <c r="I230" s="71"/>
      <c r="J230" s="71"/>
      <c r="K230" s="34" t="s">
        <v>68</v>
      </c>
      <c r="L230" s="70">
        <f>VLOOKUP(E230,'Drop-down'!$B$4:$C$6,2,)</f>
        <v>3</v>
      </c>
      <c r="M230" s="70" t="e">
        <f>VLOOKUP(F230,'Drop-down'!$B$9:$C$14,2,FALSE)</f>
        <v>#N/A</v>
      </c>
      <c r="N230" s="70" t="e">
        <f t="shared" si="3"/>
        <v>#N/A</v>
      </c>
    </row>
    <row r="231" spans="1:14" ht="54" customHeight="1" outlineLevel="1">
      <c r="A231" s="28" t="s">
        <v>910</v>
      </c>
      <c r="B231" s="12" t="s">
        <v>16</v>
      </c>
      <c r="C231" s="29" t="s">
        <v>876</v>
      </c>
      <c r="D231" s="12" t="s">
        <v>911</v>
      </c>
      <c r="E231" s="12" t="s">
        <v>6</v>
      </c>
      <c r="F231" s="71"/>
      <c r="G231" s="71"/>
      <c r="H231" s="71"/>
      <c r="I231" s="71"/>
      <c r="J231" s="71"/>
      <c r="K231" s="34" t="s">
        <v>68</v>
      </c>
      <c r="L231" s="70">
        <f>VLOOKUP(E231,'Drop-down'!$B$4:$C$6,2,)</f>
        <v>3</v>
      </c>
      <c r="M231" s="70" t="e">
        <f>VLOOKUP(F231,'Drop-down'!$B$9:$C$14,2,FALSE)</f>
        <v>#N/A</v>
      </c>
      <c r="N231" s="70" t="e">
        <f t="shared" si="3"/>
        <v>#N/A</v>
      </c>
    </row>
    <row r="232" spans="1:14" ht="54" customHeight="1" outlineLevel="1">
      <c r="A232" s="28" t="s">
        <v>912</v>
      </c>
      <c r="B232" s="12" t="s">
        <v>16</v>
      </c>
      <c r="C232" s="29" t="s">
        <v>876</v>
      </c>
      <c r="D232" s="12" t="s">
        <v>913</v>
      </c>
      <c r="E232" s="12" t="s">
        <v>8</v>
      </c>
      <c r="F232" s="71"/>
      <c r="G232" s="71"/>
      <c r="H232" s="71"/>
      <c r="I232" s="71"/>
      <c r="J232" s="71"/>
      <c r="K232" s="34" t="s">
        <v>68</v>
      </c>
      <c r="L232" s="70">
        <f>VLOOKUP(E232,'Drop-down'!$B$4:$C$6,2,)</f>
        <v>1</v>
      </c>
      <c r="M232" s="70" t="e">
        <f>VLOOKUP(F232,'Drop-down'!$B$9:$C$14,2,FALSE)</f>
        <v>#N/A</v>
      </c>
      <c r="N232" s="70" t="e">
        <f t="shared" si="3"/>
        <v>#N/A</v>
      </c>
    </row>
    <row r="233" spans="1:14" ht="54" customHeight="1">
      <c r="A233" s="26" t="s">
        <v>914</v>
      </c>
      <c r="B233" s="26" t="s">
        <v>16</v>
      </c>
      <c r="C233" s="30" t="s">
        <v>915</v>
      </c>
      <c r="D233" s="26" t="s">
        <v>916</v>
      </c>
      <c r="E233" s="26" t="s">
        <v>6</v>
      </c>
      <c r="F233" s="71"/>
      <c r="G233" s="71"/>
      <c r="H233" s="71"/>
      <c r="I233" s="71"/>
      <c r="J233" s="71"/>
      <c r="K233" s="34" t="s">
        <v>68</v>
      </c>
      <c r="L233" s="70">
        <f>VLOOKUP(E233,'Drop-down'!$B$4:$C$6,2,)</f>
        <v>3</v>
      </c>
      <c r="M233" s="70" t="e">
        <f>VLOOKUP(F233,'Drop-down'!$B$9:$C$14,2,FALSE)</f>
        <v>#N/A</v>
      </c>
      <c r="N233" s="70" t="e">
        <f t="shared" si="3"/>
        <v>#N/A</v>
      </c>
    </row>
    <row r="234" spans="1:14" ht="54" customHeight="1" outlineLevel="1">
      <c r="A234" s="28" t="s">
        <v>917</v>
      </c>
      <c r="B234" s="12" t="s">
        <v>16</v>
      </c>
      <c r="C234" s="29" t="s">
        <v>915</v>
      </c>
      <c r="D234" s="12" t="s">
        <v>918</v>
      </c>
      <c r="E234" s="12" t="s">
        <v>6</v>
      </c>
      <c r="F234" s="71"/>
      <c r="G234" s="71"/>
      <c r="H234" s="71"/>
      <c r="I234" s="71"/>
      <c r="J234" s="71"/>
      <c r="K234" s="34" t="s">
        <v>68</v>
      </c>
      <c r="L234" s="70">
        <f>VLOOKUP(E234,'Drop-down'!$B$4:$C$6,2,)</f>
        <v>3</v>
      </c>
      <c r="M234" s="70" t="e">
        <f>VLOOKUP(F234,'Drop-down'!$B$9:$C$14,2,FALSE)</f>
        <v>#N/A</v>
      </c>
      <c r="N234" s="70" t="e">
        <f t="shared" si="3"/>
        <v>#N/A</v>
      </c>
    </row>
    <row r="235" spans="1:14" ht="54" customHeight="1" outlineLevel="1">
      <c r="A235" s="28" t="s">
        <v>919</v>
      </c>
      <c r="B235" s="12" t="s">
        <v>16</v>
      </c>
      <c r="C235" s="29" t="s">
        <v>915</v>
      </c>
      <c r="D235" s="12" t="s">
        <v>920</v>
      </c>
      <c r="E235" s="12" t="s">
        <v>6</v>
      </c>
      <c r="F235" s="71"/>
      <c r="G235" s="71"/>
      <c r="H235" s="71"/>
      <c r="I235" s="71"/>
      <c r="J235" s="71"/>
      <c r="K235" s="34" t="s">
        <v>68</v>
      </c>
      <c r="L235" s="70">
        <f>VLOOKUP(E235,'Drop-down'!$B$4:$C$6,2,)</f>
        <v>3</v>
      </c>
      <c r="M235" s="70" t="e">
        <f>VLOOKUP(F235,'Drop-down'!$B$9:$C$14,2,FALSE)</f>
        <v>#N/A</v>
      </c>
      <c r="N235" s="70" t="e">
        <f t="shared" si="3"/>
        <v>#N/A</v>
      </c>
    </row>
    <row r="236" spans="1:14" ht="54" customHeight="1" outlineLevel="1">
      <c r="A236" s="28" t="s">
        <v>921</v>
      </c>
      <c r="B236" s="12" t="s">
        <v>16</v>
      </c>
      <c r="C236" s="29" t="s">
        <v>915</v>
      </c>
      <c r="D236" s="12" t="s">
        <v>922</v>
      </c>
      <c r="E236" s="12" t="s">
        <v>6</v>
      </c>
      <c r="F236" s="71"/>
      <c r="G236" s="71"/>
      <c r="H236" s="71"/>
      <c r="I236" s="71"/>
      <c r="J236" s="71"/>
      <c r="K236" s="34" t="s">
        <v>68</v>
      </c>
      <c r="L236" s="70">
        <f>VLOOKUP(E236,'Drop-down'!$B$4:$C$6,2,)</f>
        <v>3</v>
      </c>
      <c r="M236" s="70" t="e">
        <f>VLOOKUP(F236,'Drop-down'!$B$9:$C$14,2,FALSE)</f>
        <v>#N/A</v>
      </c>
      <c r="N236" s="70" t="e">
        <f t="shared" si="3"/>
        <v>#N/A</v>
      </c>
    </row>
    <row r="237" spans="1:14" ht="105" customHeight="1" outlineLevel="1">
      <c r="A237" s="28" t="s">
        <v>923</v>
      </c>
      <c r="B237" s="12" t="s">
        <v>16</v>
      </c>
      <c r="C237" s="29" t="s">
        <v>915</v>
      </c>
      <c r="D237" s="12" t="s">
        <v>924</v>
      </c>
      <c r="E237" s="12" t="s">
        <v>6</v>
      </c>
      <c r="F237" s="71"/>
      <c r="G237" s="71"/>
      <c r="H237" s="71"/>
      <c r="I237" s="71"/>
      <c r="J237" s="71"/>
      <c r="K237" s="34" t="s">
        <v>68</v>
      </c>
      <c r="L237" s="70">
        <f>VLOOKUP(E237,'Drop-down'!$B$4:$C$6,2,)</f>
        <v>3</v>
      </c>
      <c r="M237" s="70" t="e">
        <f>VLOOKUP(F237,'Drop-down'!$B$9:$C$14,2,FALSE)</f>
        <v>#N/A</v>
      </c>
      <c r="N237" s="70" t="e">
        <f t="shared" si="3"/>
        <v>#N/A</v>
      </c>
    </row>
    <row r="238" spans="1:14" ht="54" customHeight="1" outlineLevel="1">
      <c r="A238" s="28" t="s">
        <v>925</v>
      </c>
      <c r="B238" s="12" t="s">
        <v>16</v>
      </c>
      <c r="C238" s="29" t="s">
        <v>915</v>
      </c>
      <c r="D238" s="29" t="s">
        <v>926</v>
      </c>
      <c r="E238" s="12" t="s">
        <v>6</v>
      </c>
      <c r="F238" s="71"/>
      <c r="G238" s="71"/>
      <c r="H238" s="71"/>
      <c r="I238" s="71"/>
      <c r="J238" s="71"/>
      <c r="K238" s="34" t="s">
        <v>68</v>
      </c>
      <c r="L238" s="70">
        <f>VLOOKUP(E238,'Drop-down'!$B$4:$C$6,2,)</f>
        <v>3</v>
      </c>
      <c r="M238" s="70" t="e">
        <f>VLOOKUP(F238,'Drop-down'!$B$9:$C$14,2,FALSE)</f>
        <v>#N/A</v>
      </c>
      <c r="N238" s="70" t="e">
        <f t="shared" si="3"/>
        <v>#N/A</v>
      </c>
    </row>
    <row r="239" spans="1:14" ht="54" customHeight="1" outlineLevel="1">
      <c r="A239" s="28" t="s">
        <v>927</v>
      </c>
      <c r="B239" s="12" t="s">
        <v>16</v>
      </c>
      <c r="C239" s="29" t="s">
        <v>915</v>
      </c>
      <c r="D239" s="12" t="s">
        <v>928</v>
      </c>
      <c r="E239" s="12" t="s">
        <v>7</v>
      </c>
      <c r="F239" s="71"/>
      <c r="G239" s="71"/>
      <c r="H239" s="71"/>
      <c r="I239" s="71"/>
      <c r="J239" s="71"/>
      <c r="K239" s="34" t="s">
        <v>68</v>
      </c>
      <c r="L239" s="70">
        <f>VLOOKUP(E239,'Drop-down'!$B$4:$C$6,2,)</f>
        <v>2</v>
      </c>
      <c r="M239" s="70" t="e">
        <f>VLOOKUP(F239,'Drop-down'!$B$9:$C$14,2,FALSE)</f>
        <v>#N/A</v>
      </c>
      <c r="N239" s="70" t="e">
        <f t="shared" si="3"/>
        <v>#N/A</v>
      </c>
    </row>
    <row r="240" spans="1:14" ht="54" customHeight="1" outlineLevel="1">
      <c r="A240" s="28" t="s">
        <v>929</v>
      </c>
      <c r="B240" s="12" t="s">
        <v>16</v>
      </c>
      <c r="C240" s="29" t="s">
        <v>915</v>
      </c>
      <c r="D240" s="12" t="s">
        <v>930</v>
      </c>
      <c r="E240" s="12" t="s">
        <v>7</v>
      </c>
      <c r="F240" s="71"/>
      <c r="G240" s="71"/>
      <c r="H240" s="71"/>
      <c r="I240" s="71"/>
      <c r="J240" s="71"/>
      <c r="K240" s="34" t="s">
        <v>68</v>
      </c>
      <c r="L240" s="70">
        <f>VLOOKUP(E240,'Drop-down'!$B$4:$C$6,2,)</f>
        <v>2</v>
      </c>
      <c r="M240" s="70" t="e">
        <f>VLOOKUP(F240,'Drop-down'!$B$9:$C$14,2,FALSE)</f>
        <v>#N/A</v>
      </c>
      <c r="N240" s="70" t="e">
        <f t="shared" si="3"/>
        <v>#N/A</v>
      </c>
    </row>
    <row r="241" spans="1:14" s="5" customFormat="1" ht="61.5" customHeight="1" outlineLevel="1">
      <c r="A241" s="28" t="s">
        <v>931</v>
      </c>
      <c r="B241" s="12" t="s">
        <v>16</v>
      </c>
      <c r="C241" s="29" t="s">
        <v>915</v>
      </c>
      <c r="D241" s="12" t="s">
        <v>932</v>
      </c>
      <c r="E241" s="12" t="s">
        <v>6</v>
      </c>
      <c r="F241" s="71"/>
      <c r="G241" s="71"/>
      <c r="H241" s="71"/>
      <c r="I241" s="71"/>
      <c r="J241" s="71"/>
      <c r="K241" s="34" t="s">
        <v>68</v>
      </c>
      <c r="L241" s="70">
        <f>VLOOKUP(E241,'Drop-down'!$B$4:$C$6,2,)</f>
        <v>3</v>
      </c>
      <c r="M241" s="70" t="e">
        <f>VLOOKUP(F241,'Drop-down'!$B$9:$C$14,2,FALSE)</f>
        <v>#N/A</v>
      </c>
      <c r="N241" s="70" t="e">
        <f t="shared" si="3"/>
        <v>#N/A</v>
      </c>
    </row>
    <row r="242" spans="1:14" ht="54" customHeight="1" outlineLevel="1">
      <c r="A242" s="28" t="s">
        <v>933</v>
      </c>
      <c r="B242" s="12" t="s">
        <v>16</v>
      </c>
      <c r="C242" s="29" t="s">
        <v>915</v>
      </c>
      <c r="D242" s="12" t="s">
        <v>934</v>
      </c>
      <c r="E242" s="12" t="s">
        <v>6</v>
      </c>
      <c r="F242" s="71"/>
      <c r="G242" s="71"/>
      <c r="H242" s="71"/>
      <c r="I242" s="71"/>
      <c r="J242" s="71"/>
      <c r="K242" s="34" t="s">
        <v>68</v>
      </c>
      <c r="L242" s="70">
        <f>VLOOKUP(E242,'Drop-down'!$B$4:$C$6,2,)</f>
        <v>3</v>
      </c>
      <c r="M242" s="70" t="e">
        <f>VLOOKUP(F242,'Drop-down'!$B$9:$C$14,2,FALSE)</f>
        <v>#N/A</v>
      </c>
      <c r="N242" s="70" t="e">
        <f t="shared" si="3"/>
        <v>#N/A</v>
      </c>
    </row>
    <row r="243" spans="1:14" ht="54" customHeight="1" outlineLevel="1">
      <c r="A243" s="28" t="s">
        <v>935</v>
      </c>
      <c r="B243" s="12" t="s">
        <v>16</v>
      </c>
      <c r="C243" s="29" t="s">
        <v>915</v>
      </c>
      <c r="D243" s="12" t="s">
        <v>936</v>
      </c>
      <c r="E243" s="12" t="s">
        <v>6</v>
      </c>
      <c r="F243" s="71"/>
      <c r="G243" s="71"/>
      <c r="H243" s="71"/>
      <c r="I243" s="71"/>
      <c r="J243" s="71"/>
      <c r="K243" s="34" t="s">
        <v>68</v>
      </c>
      <c r="L243" s="70">
        <f>VLOOKUP(E243,'Drop-down'!$B$4:$C$6,2,)</f>
        <v>3</v>
      </c>
      <c r="M243" s="70" t="e">
        <f>VLOOKUP(F243,'Drop-down'!$B$9:$C$14,2,FALSE)</f>
        <v>#N/A</v>
      </c>
      <c r="N243" s="70" t="e">
        <f t="shared" si="3"/>
        <v>#N/A</v>
      </c>
    </row>
    <row r="244" spans="1:14" s="5" customFormat="1" ht="54" customHeight="1" outlineLevel="1">
      <c r="A244" s="28" t="s">
        <v>937</v>
      </c>
      <c r="B244" s="12" t="s">
        <v>16</v>
      </c>
      <c r="C244" s="29" t="s">
        <v>915</v>
      </c>
      <c r="D244" s="12" t="s">
        <v>938</v>
      </c>
      <c r="E244" s="12" t="s">
        <v>6</v>
      </c>
      <c r="F244" s="71"/>
      <c r="G244" s="71"/>
      <c r="H244" s="71"/>
      <c r="I244" s="71"/>
      <c r="J244" s="71"/>
      <c r="K244" s="34" t="s">
        <v>68</v>
      </c>
      <c r="L244" s="70">
        <f>VLOOKUP(E244,'Drop-down'!$B$4:$C$6,2,)</f>
        <v>3</v>
      </c>
      <c r="M244" s="70" t="e">
        <f>VLOOKUP(F244,'Drop-down'!$B$9:$C$14,2,FALSE)</f>
        <v>#N/A</v>
      </c>
      <c r="N244" s="70" t="e">
        <f t="shared" si="3"/>
        <v>#N/A</v>
      </c>
    </row>
    <row r="245" spans="1:14" ht="54" customHeight="1" outlineLevel="1">
      <c r="A245" s="28" t="s">
        <v>939</v>
      </c>
      <c r="B245" s="12" t="s">
        <v>16</v>
      </c>
      <c r="C245" s="29" t="s">
        <v>915</v>
      </c>
      <c r="D245" s="12" t="s">
        <v>940</v>
      </c>
      <c r="E245" s="12" t="s">
        <v>6</v>
      </c>
      <c r="F245" s="71"/>
      <c r="G245" s="71"/>
      <c r="H245" s="71"/>
      <c r="I245" s="71"/>
      <c r="J245" s="71"/>
      <c r="K245" s="34" t="s">
        <v>68</v>
      </c>
      <c r="L245" s="70">
        <f>VLOOKUP(E245,'Drop-down'!$B$4:$C$6,2,)</f>
        <v>3</v>
      </c>
      <c r="M245" s="70" t="e">
        <f>VLOOKUP(F245,'Drop-down'!$B$9:$C$14,2,FALSE)</f>
        <v>#N/A</v>
      </c>
      <c r="N245" s="70" t="e">
        <f t="shared" si="3"/>
        <v>#N/A</v>
      </c>
    </row>
    <row r="246" spans="1:14" ht="54" customHeight="1" outlineLevel="1">
      <c r="A246" s="28" t="s">
        <v>941</v>
      </c>
      <c r="B246" s="12" t="s">
        <v>16</v>
      </c>
      <c r="C246" s="29" t="s">
        <v>915</v>
      </c>
      <c r="D246" s="12" t="s">
        <v>942</v>
      </c>
      <c r="E246" s="12" t="s">
        <v>6</v>
      </c>
      <c r="F246" s="71"/>
      <c r="G246" s="71"/>
      <c r="H246" s="71"/>
      <c r="I246" s="71"/>
      <c r="J246" s="71"/>
      <c r="K246" s="34" t="s">
        <v>68</v>
      </c>
      <c r="L246" s="70">
        <f>VLOOKUP(E246,'Drop-down'!$B$4:$C$6,2,)</f>
        <v>3</v>
      </c>
      <c r="M246" s="70" t="e">
        <f>VLOOKUP(F246,'Drop-down'!$B$9:$C$14,2,FALSE)</f>
        <v>#N/A</v>
      </c>
      <c r="N246" s="70" t="e">
        <f t="shared" si="3"/>
        <v>#N/A</v>
      </c>
    </row>
    <row r="247" spans="1:14" ht="54" customHeight="1" outlineLevel="1">
      <c r="A247" s="28" t="s">
        <v>943</v>
      </c>
      <c r="B247" s="12" t="s">
        <v>16</v>
      </c>
      <c r="C247" s="29" t="s">
        <v>915</v>
      </c>
      <c r="D247" s="12" t="s">
        <v>944</v>
      </c>
      <c r="E247" s="12" t="s">
        <v>6</v>
      </c>
      <c r="F247" s="71"/>
      <c r="G247" s="71"/>
      <c r="H247" s="71"/>
      <c r="I247" s="71"/>
      <c r="J247" s="71"/>
      <c r="K247" s="34" t="s">
        <v>68</v>
      </c>
      <c r="L247" s="70">
        <f>VLOOKUP(E247,'Drop-down'!$B$4:$C$6,2,)</f>
        <v>3</v>
      </c>
      <c r="M247" s="70" t="e">
        <f>VLOOKUP(F247,'Drop-down'!$B$9:$C$14,2,FALSE)</f>
        <v>#N/A</v>
      </c>
      <c r="N247" s="70" t="e">
        <f t="shared" si="3"/>
        <v>#N/A</v>
      </c>
    </row>
    <row r="248" spans="1:14" ht="63" customHeight="1" outlineLevel="1">
      <c r="A248" s="28" t="s">
        <v>945</v>
      </c>
      <c r="B248" s="12" t="s">
        <v>16</v>
      </c>
      <c r="C248" s="29" t="s">
        <v>915</v>
      </c>
      <c r="D248" s="12" t="s">
        <v>946</v>
      </c>
      <c r="E248" s="12" t="s">
        <v>6</v>
      </c>
      <c r="F248" s="71"/>
      <c r="G248" s="71"/>
      <c r="H248" s="71"/>
      <c r="I248" s="71"/>
      <c r="J248" s="71"/>
      <c r="K248" s="34" t="s">
        <v>68</v>
      </c>
      <c r="L248" s="70">
        <f>VLOOKUP(E248,'Drop-down'!$B$4:$C$6,2,)</f>
        <v>3</v>
      </c>
      <c r="M248" s="70" t="e">
        <f>VLOOKUP(F248,'Drop-down'!$B$9:$C$14,2,FALSE)</f>
        <v>#N/A</v>
      </c>
      <c r="N248" s="70" t="e">
        <f t="shared" si="3"/>
        <v>#N/A</v>
      </c>
    </row>
    <row r="249" spans="1:14" ht="54" customHeight="1" outlineLevel="1">
      <c r="A249" s="28" t="s">
        <v>947</v>
      </c>
      <c r="B249" s="12" t="s">
        <v>16</v>
      </c>
      <c r="C249" s="29" t="s">
        <v>915</v>
      </c>
      <c r="D249" s="12" t="s">
        <v>948</v>
      </c>
      <c r="E249" s="12" t="s">
        <v>6</v>
      </c>
      <c r="F249" s="71"/>
      <c r="G249" s="71"/>
      <c r="H249" s="71"/>
      <c r="I249" s="71"/>
      <c r="J249" s="71"/>
      <c r="K249" s="34" t="s">
        <v>68</v>
      </c>
      <c r="L249" s="70">
        <f>VLOOKUP(E249,'Drop-down'!$B$4:$C$6,2,)</f>
        <v>3</v>
      </c>
      <c r="M249" s="70" t="e">
        <f>VLOOKUP(F249,'Drop-down'!$B$9:$C$14,2,FALSE)</f>
        <v>#N/A</v>
      </c>
      <c r="N249" s="70" t="e">
        <f t="shared" si="3"/>
        <v>#N/A</v>
      </c>
    </row>
    <row r="250" spans="1:14" s="5" customFormat="1" ht="54" customHeight="1">
      <c r="A250" s="26" t="s">
        <v>949</v>
      </c>
      <c r="B250" s="26" t="s">
        <v>16</v>
      </c>
      <c r="C250" s="30" t="s">
        <v>950</v>
      </c>
      <c r="D250" s="26" t="s">
        <v>951</v>
      </c>
      <c r="E250" s="26" t="s">
        <v>6</v>
      </c>
      <c r="F250" s="71"/>
      <c r="G250" s="71"/>
      <c r="H250" s="71"/>
      <c r="I250" s="71"/>
      <c r="J250" s="71"/>
      <c r="K250" s="34" t="s">
        <v>68</v>
      </c>
      <c r="L250" s="70">
        <f>VLOOKUP(E250,'Drop-down'!$B$4:$C$6,2,)</f>
        <v>3</v>
      </c>
      <c r="M250" s="70" t="e">
        <f>VLOOKUP(F250,'Drop-down'!$B$9:$C$14,2,FALSE)</f>
        <v>#N/A</v>
      </c>
      <c r="N250" s="70" t="e">
        <f t="shared" si="3"/>
        <v>#N/A</v>
      </c>
    </row>
    <row r="251" spans="1:14" ht="54" customHeight="1" outlineLevel="1">
      <c r="A251" s="28" t="s">
        <v>952</v>
      </c>
      <c r="B251" s="12" t="s">
        <v>16</v>
      </c>
      <c r="C251" s="29" t="s">
        <v>950</v>
      </c>
      <c r="D251" s="12" t="s">
        <v>953</v>
      </c>
      <c r="E251" s="12" t="s">
        <v>6</v>
      </c>
      <c r="F251" s="71"/>
      <c r="G251" s="71"/>
      <c r="H251" s="71"/>
      <c r="I251" s="71"/>
      <c r="J251" s="71"/>
      <c r="K251" s="34" t="s">
        <v>68</v>
      </c>
      <c r="L251" s="70">
        <f>VLOOKUP(E251,'Drop-down'!$B$4:$C$6,2,)</f>
        <v>3</v>
      </c>
      <c r="M251" s="70" t="e">
        <f>VLOOKUP(F251,'Drop-down'!$B$9:$C$14,2,FALSE)</f>
        <v>#N/A</v>
      </c>
      <c r="N251" s="70" t="e">
        <f t="shared" si="3"/>
        <v>#N/A</v>
      </c>
    </row>
    <row r="252" spans="1:14" ht="54" customHeight="1" outlineLevel="1">
      <c r="A252" s="28" t="s">
        <v>954</v>
      </c>
      <c r="B252" s="12" t="s">
        <v>16</v>
      </c>
      <c r="C252" s="12" t="s">
        <v>950</v>
      </c>
      <c r="D252" s="12" t="s">
        <v>955</v>
      </c>
      <c r="E252" s="12" t="s">
        <v>6</v>
      </c>
      <c r="F252" s="71"/>
      <c r="G252" s="71"/>
      <c r="H252" s="71"/>
      <c r="I252" s="71"/>
      <c r="J252" s="71"/>
      <c r="K252" s="34" t="s">
        <v>68</v>
      </c>
      <c r="L252" s="70">
        <f>VLOOKUP(E252,'Drop-down'!$B$4:$C$6,2,)</f>
        <v>3</v>
      </c>
      <c r="M252" s="70" t="e">
        <f>VLOOKUP(F252,'Drop-down'!$B$9:$C$14,2,FALSE)</f>
        <v>#N/A</v>
      </c>
      <c r="N252" s="70" t="e">
        <f t="shared" si="3"/>
        <v>#N/A</v>
      </c>
    </row>
    <row r="253" spans="1:14" ht="54" customHeight="1" outlineLevel="1">
      <c r="A253" s="28" t="s">
        <v>956</v>
      </c>
      <c r="B253" s="12" t="s">
        <v>16</v>
      </c>
      <c r="C253" s="29" t="s">
        <v>950</v>
      </c>
      <c r="D253" s="12" t="s">
        <v>957</v>
      </c>
      <c r="E253" s="12" t="s">
        <v>6</v>
      </c>
      <c r="F253" s="71"/>
      <c r="G253" s="71"/>
      <c r="H253" s="71"/>
      <c r="I253" s="71"/>
      <c r="J253" s="71"/>
      <c r="K253" s="34" t="s">
        <v>68</v>
      </c>
      <c r="L253" s="70">
        <f>VLOOKUP(E253,'Drop-down'!$B$4:$C$6,2,)</f>
        <v>3</v>
      </c>
      <c r="M253" s="70" t="e">
        <f>VLOOKUP(F253,'Drop-down'!$B$9:$C$14,2,FALSE)</f>
        <v>#N/A</v>
      </c>
      <c r="N253" s="70" t="e">
        <f t="shared" si="3"/>
        <v>#N/A</v>
      </c>
    </row>
    <row r="254" spans="1:14" ht="54" customHeight="1" outlineLevel="1">
      <c r="A254" s="28" t="s">
        <v>958</v>
      </c>
      <c r="B254" s="12" t="s">
        <v>16</v>
      </c>
      <c r="C254" s="29" t="s">
        <v>950</v>
      </c>
      <c r="D254" s="12" t="s">
        <v>959</v>
      </c>
      <c r="E254" s="12" t="s">
        <v>6</v>
      </c>
      <c r="F254" s="71"/>
      <c r="G254" s="71"/>
      <c r="H254" s="71"/>
      <c r="I254" s="71"/>
      <c r="J254" s="71"/>
      <c r="K254" s="34" t="s">
        <v>68</v>
      </c>
      <c r="L254" s="70">
        <f>VLOOKUP(E254,'Drop-down'!$B$4:$C$6,2,)</f>
        <v>3</v>
      </c>
      <c r="M254" s="70" t="e">
        <f>VLOOKUP(F254,'Drop-down'!$B$9:$C$14,2,FALSE)</f>
        <v>#N/A</v>
      </c>
      <c r="N254" s="70" t="e">
        <f t="shared" si="3"/>
        <v>#N/A</v>
      </c>
    </row>
    <row r="255" spans="1:14" ht="54" customHeight="1" outlineLevel="1">
      <c r="A255" s="28" t="s">
        <v>960</v>
      </c>
      <c r="B255" s="12" t="s">
        <v>16</v>
      </c>
      <c r="C255" s="29" t="s">
        <v>950</v>
      </c>
      <c r="D255" s="12" t="s">
        <v>961</v>
      </c>
      <c r="E255" s="12" t="s">
        <v>6</v>
      </c>
      <c r="F255" s="71"/>
      <c r="G255" s="71"/>
      <c r="H255" s="71"/>
      <c r="I255" s="71"/>
      <c r="J255" s="71"/>
      <c r="K255" s="34" t="s">
        <v>68</v>
      </c>
      <c r="L255" s="70">
        <f>VLOOKUP(E255,'Drop-down'!$B$4:$C$6,2,)</f>
        <v>3</v>
      </c>
      <c r="M255" s="70" t="e">
        <f>VLOOKUP(F255,'Drop-down'!$B$9:$C$14,2,FALSE)</f>
        <v>#N/A</v>
      </c>
      <c r="N255" s="70" t="e">
        <f t="shared" si="3"/>
        <v>#N/A</v>
      </c>
    </row>
    <row r="256" spans="1:14" ht="54" customHeight="1" outlineLevel="1">
      <c r="A256" s="28" t="s">
        <v>962</v>
      </c>
      <c r="B256" s="12" t="s">
        <v>16</v>
      </c>
      <c r="C256" s="29" t="s">
        <v>950</v>
      </c>
      <c r="D256" s="12" t="s">
        <v>963</v>
      </c>
      <c r="E256" s="12" t="s">
        <v>6</v>
      </c>
      <c r="F256" s="71"/>
      <c r="G256" s="71"/>
      <c r="H256" s="71"/>
      <c r="I256" s="71"/>
      <c r="J256" s="71"/>
      <c r="K256" s="34" t="s">
        <v>68</v>
      </c>
      <c r="L256" s="70">
        <f>VLOOKUP(E256,'Drop-down'!$B$4:$C$6,2,)</f>
        <v>3</v>
      </c>
      <c r="M256" s="70" t="e">
        <f>VLOOKUP(F256,'Drop-down'!$B$9:$C$14,2,FALSE)</f>
        <v>#N/A</v>
      </c>
      <c r="N256" s="70" t="e">
        <f t="shared" si="3"/>
        <v>#N/A</v>
      </c>
    </row>
    <row r="257" spans="1:14" ht="54" customHeight="1" outlineLevel="1">
      <c r="A257" s="28" t="s">
        <v>964</v>
      </c>
      <c r="B257" s="12" t="s">
        <v>16</v>
      </c>
      <c r="C257" s="29" t="s">
        <v>950</v>
      </c>
      <c r="D257" s="12" t="s">
        <v>965</v>
      </c>
      <c r="E257" s="12" t="s">
        <v>7</v>
      </c>
      <c r="F257" s="71"/>
      <c r="G257" s="71"/>
      <c r="H257" s="71"/>
      <c r="I257" s="71"/>
      <c r="J257" s="71"/>
      <c r="K257" s="34" t="s">
        <v>68</v>
      </c>
      <c r="L257" s="70">
        <f>VLOOKUP(E257,'Drop-down'!$B$4:$C$6,2,)</f>
        <v>2</v>
      </c>
      <c r="M257" s="70" t="e">
        <f>VLOOKUP(F257,'Drop-down'!$B$9:$C$14,2,FALSE)</f>
        <v>#N/A</v>
      </c>
      <c r="N257" s="70" t="e">
        <f t="shared" si="3"/>
        <v>#N/A</v>
      </c>
    </row>
    <row r="258" spans="1:14" s="5" customFormat="1" ht="54" customHeight="1" outlineLevel="1">
      <c r="A258" s="28" t="s">
        <v>966</v>
      </c>
      <c r="B258" s="12" t="s">
        <v>16</v>
      </c>
      <c r="C258" s="29" t="s">
        <v>950</v>
      </c>
      <c r="D258" s="12" t="s">
        <v>967</v>
      </c>
      <c r="E258" s="12" t="s">
        <v>6</v>
      </c>
      <c r="F258" s="71"/>
      <c r="G258" s="71"/>
      <c r="H258" s="71"/>
      <c r="I258" s="71"/>
      <c r="J258" s="71"/>
      <c r="K258" s="34" t="s">
        <v>68</v>
      </c>
      <c r="L258" s="70">
        <f>VLOOKUP(E258,'Drop-down'!$B$4:$C$6,2,)</f>
        <v>3</v>
      </c>
      <c r="M258" s="70" t="e">
        <f>VLOOKUP(F258,'Drop-down'!$B$9:$C$14,2,FALSE)</f>
        <v>#N/A</v>
      </c>
      <c r="N258" s="70" t="e">
        <f t="shared" si="3"/>
        <v>#N/A</v>
      </c>
    </row>
    <row r="259" spans="1:14" ht="54" customHeight="1" outlineLevel="1">
      <c r="A259" s="28" t="s">
        <v>968</v>
      </c>
      <c r="B259" s="12" t="s">
        <v>16</v>
      </c>
      <c r="C259" s="29" t="s">
        <v>950</v>
      </c>
      <c r="D259" s="12" t="s">
        <v>969</v>
      </c>
      <c r="E259" s="12" t="s">
        <v>7</v>
      </c>
      <c r="F259" s="71"/>
      <c r="G259" s="71"/>
      <c r="H259" s="71"/>
      <c r="I259" s="71"/>
      <c r="J259" s="71"/>
      <c r="K259" s="34" t="s">
        <v>68</v>
      </c>
      <c r="L259" s="70">
        <f>VLOOKUP(E259,'Drop-down'!$B$4:$C$6,2,)</f>
        <v>2</v>
      </c>
      <c r="M259" s="70" t="e">
        <f>VLOOKUP(F259,'Drop-down'!$B$9:$C$14,2,FALSE)</f>
        <v>#N/A</v>
      </c>
      <c r="N259" s="70" t="e">
        <f t="shared" si="3"/>
        <v>#N/A</v>
      </c>
    </row>
    <row r="260" spans="1:14" ht="54" customHeight="1" outlineLevel="1">
      <c r="A260" s="28" t="s">
        <v>970</v>
      </c>
      <c r="B260" s="12" t="s">
        <v>16</v>
      </c>
      <c r="C260" s="29" t="s">
        <v>950</v>
      </c>
      <c r="D260" s="12" t="s">
        <v>971</v>
      </c>
      <c r="E260" s="12" t="s">
        <v>7</v>
      </c>
      <c r="F260" s="71"/>
      <c r="G260" s="71"/>
      <c r="H260" s="71"/>
      <c r="I260" s="71"/>
      <c r="J260" s="71"/>
      <c r="K260" s="34" t="s">
        <v>68</v>
      </c>
      <c r="L260" s="70">
        <f>VLOOKUP(E260,'Drop-down'!$B$4:$C$6,2,)</f>
        <v>2</v>
      </c>
      <c r="M260" s="70" t="e">
        <f>VLOOKUP(F260,'Drop-down'!$B$9:$C$14,2,FALSE)</f>
        <v>#N/A</v>
      </c>
      <c r="N260" s="70" t="e">
        <f t="shared" ref="N260:N292" si="4">M260*L260</f>
        <v>#N/A</v>
      </c>
    </row>
    <row r="261" spans="1:14" ht="54" customHeight="1" outlineLevel="1">
      <c r="A261" s="28" t="s">
        <v>972</v>
      </c>
      <c r="B261" s="12" t="s">
        <v>16</v>
      </c>
      <c r="C261" s="29" t="s">
        <v>950</v>
      </c>
      <c r="D261" s="12" t="s">
        <v>973</v>
      </c>
      <c r="E261" s="12" t="s">
        <v>6</v>
      </c>
      <c r="F261" s="71"/>
      <c r="G261" s="71"/>
      <c r="H261" s="71"/>
      <c r="I261" s="71"/>
      <c r="J261" s="71"/>
      <c r="K261" s="34" t="s">
        <v>68</v>
      </c>
      <c r="L261" s="70">
        <f>VLOOKUP(E261,'Drop-down'!$B$4:$C$6,2,)</f>
        <v>3</v>
      </c>
      <c r="M261" s="70" t="e">
        <f>VLOOKUP(F261,'Drop-down'!$B$9:$C$14,2,FALSE)</f>
        <v>#N/A</v>
      </c>
      <c r="N261" s="70" t="e">
        <f t="shared" si="4"/>
        <v>#N/A</v>
      </c>
    </row>
    <row r="262" spans="1:14" ht="54" customHeight="1" outlineLevel="1">
      <c r="A262" s="28" t="s">
        <v>974</v>
      </c>
      <c r="B262" s="12" t="s">
        <v>16</v>
      </c>
      <c r="C262" s="29" t="s">
        <v>950</v>
      </c>
      <c r="D262" s="12" t="s">
        <v>975</v>
      </c>
      <c r="E262" s="12" t="s">
        <v>6</v>
      </c>
      <c r="F262" s="71"/>
      <c r="G262" s="71"/>
      <c r="H262" s="71"/>
      <c r="I262" s="71"/>
      <c r="J262" s="71"/>
      <c r="K262" s="34" t="s">
        <v>68</v>
      </c>
      <c r="L262" s="70">
        <f>VLOOKUP(E262,'Drop-down'!$B$4:$C$6,2,)</f>
        <v>3</v>
      </c>
      <c r="M262" s="70" t="e">
        <f>VLOOKUP(F262,'Drop-down'!$B$9:$C$14,2,FALSE)</f>
        <v>#N/A</v>
      </c>
      <c r="N262" s="70" t="e">
        <f t="shared" si="4"/>
        <v>#N/A</v>
      </c>
    </row>
    <row r="263" spans="1:14" ht="54" customHeight="1" outlineLevel="1">
      <c r="A263" s="28" t="s">
        <v>976</v>
      </c>
      <c r="B263" s="12" t="s">
        <v>16</v>
      </c>
      <c r="C263" s="29" t="s">
        <v>950</v>
      </c>
      <c r="D263" s="12" t="s">
        <v>977</v>
      </c>
      <c r="E263" s="12" t="s">
        <v>7</v>
      </c>
      <c r="F263" s="71"/>
      <c r="G263" s="71"/>
      <c r="H263" s="71"/>
      <c r="I263" s="71"/>
      <c r="J263" s="71"/>
      <c r="K263" s="34" t="s">
        <v>68</v>
      </c>
      <c r="L263" s="70">
        <f>VLOOKUP(E263,'Drop-down'!$B$4:$C$6,2,)</f>
        <v>2</v>
      </c>
      <c r="M263" s="70" t="e">
        <f>VLOOKUP(F263,'Drop-down'!$B$9:$C$14,2,FALSE)</f>
        <v>#N/A</v>
      </c>
      <c r="N263" s="70" t="e">
        <f t="shared" si="4"/>
        <v>#N/A</v>
      </c>
    </row>
    <row r="264" spans="1:14" ht="54" customHeight="1" outlineLevel="1">
      <c r="A264" s="28" t="s">
        <v>978</v>
      </c>
      <c r="B264" s="12" t="s">
        <v>16</v>
      </c>
      <c r="C264" s="29" t="s">
        <v>950</v>
      </c>
      <c r="D264" s="12" t="s">
        <v>979</v>
      </c>
      <c r="E264" s="12" t="s">
        <v>7</v>
      </c>
      <c r="F264" s="71"/>
      <c r="G264" s="71"/>
      <c r="H264" s="71"/>
      <c r="I264" s="71"/>
      <c r="J264" s="71"/>
      <c r="K264" s="34" t="s">
        <v>68</v>
      </c>
      <c r="L264" s="70">
        <f>VLOOKUP(E264,'Drop-down'!$B$4:$C$6,2,)</f>
        <v>2</v>
      </c>
      <c r="M264" s="70" t="e">
        <f>VLOOKUP(F264,'Drop-down'!$B$9:$C$14,2,FALSE)</f>
        <v>#N/A</v>
      </c>
      <c r="N264" s="70" t="e">
        <f t="shared" si="4"/>
        <v>#N/A</v>
      </c>
    </row>
    <row r="265" spans="1:14" ht="54" customHeight="1" outlineLevel="1">
      <c r="A265" s="28" t="s">
        <v>980</v>
      </c>
      <c r="B265" s="12" t="s">
        <v>16</v>
      </c>
      <c r="C265" s="29" t="s">
        <v>950</v>
      </c>
      <c r="D265" s="12" t="s">
        <v>981</v>
      </c>
      <c r="E265" s="12" t="s">
        <v>6</v>
      </c>
      <c r="F265" s="71"/>
      <c r="G265" s="71"/>
      <c r="H265" s="71"/>
      <c r="I265" s="71"/>
      <c r="J265" s="71"/>
      <c r="K265" s="34" t="s">
        <v>68</v>
      </c>
      <c r="L265" s="70">
        <f>VLOOKUP(E265,'Drop-down'!$B$4:$C$6,2,)</f>
        <v>3</v>
      </c>
      <c r="M265" s="70" t="e">
        <f>VLOOKUP(F265,'Drop-down'!$B$9:$C$14,2,FALSE)</f>
        <v>#N/A</v>
      </c>
      <c r="N265" s="70" t="e">
        <f t="shared" si="4"/>
        <v>#N/A</v>
      </c>
    </row>
    <row r="266" spans="1:14" ht="54" customHeight="1" outlineLevel="1">
      <c r="A266" s="28" t="s">
        <v>982</v>
      </c>
      <c r="B266" s="12" t="s">
        <v>16</v>
      </c>
      <c r="C266" s="12" t="s">
        <v>950</v>
      </c>
      <c r="D266" s="12" t="s">
        <v>983</v>
      </c>
      <c r="E266" s="12" t="s">
        <v>7</v>
      </c>
      <c r="F266" s="71"/>
      <c r="G266" s="71"/>
      <c r="H266" s="71"/>
      <c r="I266" s="71"/>
      <c r="J266" s="71"/>
      <c r="K266" s="34" t="s">
        <v>68</v>
      </c>
      <c r="L266" s="70">
        <f>VLOOKUP(E266,'Drop-down'!$B$4:$C$6,2,)</f>
        <v>2</v>
      </c>
      <c r="M266" s="70" t="e">
        <f>VLOOKUP(F266,'Drop-down'!$B$9:$C$14,2,FALSE)</f>
        <v>#N/A</v>
      </c>
      <c r="N266" s="70" t="e">
        <f t="shared" si="4"/>
        <v>#N/A</v>
      </c>
    </row>
    <row r="267" spans="1:14" ht="54" customHeight="1">
      <c r="A267" s="26" t="s">
        <v>984</v>
      </c>
      <c r="B267" s="26" t="s">
        <v>16</v>
      </c>
      <c r="C267" s="26" t="s">
        <v>985</v>
      </c>
      <c r="D267" s="26" t="s">
        <v>986</v>
      </c>
      <c r="E267" s="26" t="s">
        <v>6</v>
      </c>
      <c r="F267" s="71"/>
      <c r="G267" s="71"/>
      <c r="H267" s="71"/>
      <c r="I267" s="71"/>
      <c r="J267" s="71"/>
      <c r="K267" s="34" t="s">
        <v>68</v>
      </c>
      <c r="L267" s="70">
        <f>VLOOKUP(E267,'Drop-down'!$B$4:$C$6,2,)</f>
        <v>3</v>
      </c>
      <c r="M267" s="70" t="e">
        <f>VLOOKUP(F267,'Drop-down'!$B$9:$C$14,2,FALSE)</f>
        <v>#N/A</v>
      </c>
      <c r="N267" s="70" t="e">
        <f t="shared" si="4"/>
        <v>#N/A</v>
      </c>
    </row>
    <row r="268" spans="1:14" ht="54" customHeight="1" outlineLevel="1">
      <c r="A268" s="28" t="s">
        <v>987</v>
      </c>
      <c r="B268" s="28" t="s">
        <v>16</v>
      </c>
      <c r="C268" s="28" t="s">
        <v>985</v>
      </c>
      <c r="D268" s="28" t="s">
        <v>988</v>
      </c>
      <c r="E268" s="12" t="s">
        <v>6</v>
      </c>
      <c r="F268" s="71"/>
      <c r="G268" s="71"/>
      <c r="H268" s="71"/>
      <c r="I268" s="71"/>
      <c r="J268" s="71"/>
      <c r="K268" s="34" t="s">
        <v>68</v>
      </c>
      <c r="L268" s="70">
        <f>VLOOKUP(E268,'Drop-down'!$B$4:$C$6,2,)</f>
        <v>3</v>
      </c>
      <c r="M268" s="70" t="e">
        <f>VLOOKUP(F268,'Drop-down'!$B$9:$C$14,2,FALSE)</f>
        <v>#N/A</v>
      </c>
      <c r="N268" s="70" t="e">
        <f t="shared" si="4"/>
        <v>#N/A</v>
      </c>
    </row>
    <row r="269" spans="1:14" ht="54" customHeight="1" outlineLevel="1">
      <c r="A269" s="28" t="s">
        <v>989</v>
      </c>
      <c r="B269" s="12" t="s">
        <v>16</v>
      </c>
      <c r="C269" s="29" t="s">
        <v>985</v>
      </c>
      <c r="D269" s="12" t="s">
        <v>990</v>
      </c>
      <c r="E269" s="12" t="s">
        <v>7</v>
      </c>
      <c r="F269" s="71"/>
      <c r="G269" s="71"/>
      <c r="H269" s="71"/>
      <c r="I269" s="71"/>
      <c r="J269" s="71"/>
      <c r="K269" s="34" t="s">
        <v>68</v>
      </c>
      <c r="L269" s="70">
        <f>VLOOKUP(E269,'Drop-down'!$B$4:$C$6,2,)</f>
        <v>2</v>
      </c>
      <c r="M269" s="70" t="e">
        <f>VLOOKUP(F269,'Drop-down'!$B$9:$C$14,2,FALSE)</f>
        <v>#N/A</v>
      </c>
      <c r="N269" s="70" t="e">
        <f t="shared" si="4"/>
        <v>#N/A</v>
      </c>
    </row>
    <row r="270" spans="1:14" ht="75.95" customHeight="1" outlineLevel="1">
      <c r="A270" s="28" t="s">
        <v>991</v>
      </c>
      <c r="B270" s="12" t="s">
        <v>16</v>
      </c>
      <c r="C270" s="29" t="s">
        <v>985</v>
      </c>
      <c r="D270" s="12" t="s">
        <v>992</v>
      </c>
      <c r="E270" s="12" t="s">
        <v>6</v>
      </c>
      <c r="F270" s="71"/>
      <c r="G270" s="71"/>
      <c r="H270" s="71"/>
      <c r="I270" s="71"/>
      <c r="J270" s="71"/>
      <c r="K270" s="34" t="s">
        <v>68</v>
      </c>
      <c r="L270" s="70">
        <f>VLOOKUP(E270,'Drop-down'!$B$4:$C$6,2,)</f>
        <v>3</v>
      </c>
      <c r="M270" s="70" t="e">
        <f>VLOOKUP(F270,'Drop-down'!$B$9:$C$14,2,FALSE)</f>
        <v>#N/A</v>
      </c>
      <c r="N270" s="70" t="e">
        <f t="shared" si="4"/>
        <v>#N/A</v>
      </c>
    </row>
    <row r="271" spans="1:14" ht="54" customHeight="1" outlineLevel="1">
      <c r="A271" s="28" t="s">
        <v>993</v>
      </c>
      <c r="B271" s="12" t="s">
        <v>16</v>
      </c>
      <c r="C271" s="29" t="s">
        <v>985</v>
      </c>
      <c r="D271" s="12" t="s">
        <v>994</v>
      </c>
      <c r="E271" s="12" t="s">
        <v>6</v>
      </c>
      <c r="F271" s="71"/>
      <c r="G271" s="71"/>
      <c r="H271" s="71"/>
      <c r="I271" s="71"/>
      <c r="J271" s="71"/>
      <c r="K271" s="34" t="s">
        <v>68</v>
      </c>
      <c r="L271" s="70">
        <f>VLOOKUP(E271,'Drop-down'!$B$4:$C$6,2,)</f>
        <v>3</v>
      </c>
      <c r="M271" s="70" t="e">
        <f>VLOOKUP(F271,'Drop-down'!$B$9:$C$14,2,FALSE)</f>
        <v>#N/A</v>
      </c>
      <c r="N271" s="70" t="e">
        <f t="shared" si="4"/>
        <v>#N/A</v>
      </c>
    </row>
    <row r="272" spans="1:14" ht="54" customHeight="1" outlineLevel="1">
      <c r="A272" s="28" t="s">
        <v>995</v>
      </c>
      <c r="B272" s="12" t="s">
        <v>16</v>
      </c>
      <c r="C272" s="29" t="s">
        <v>985</v>
      </c>
      <c r="D272" s="12" t="s">
        <v>996</v>
      </c>
      <c r="E272" s="12" t="s">
        <v>8</v>
      </c>
      <c r="F272" s="71"/>
      <c r="G272" s="71"/>
      <c r="H272" s="71"/>
      <c r="I272" s="71"/>
      <c r="J272" s="71"/>
      <c r="K272" s="34" t="s">
        <v>68</v>
      </c>
      <c r="L272" s="70">
        <f>VLOOKUP(E272,'Drop-down'!$B$4:$C$6,2,)</f>
        <v>1</v>
      </c>
      <c r="M272" s="70" t="e">
        <f>VLOOKUP(F272,'Drop-down'!$B$9:$C$14,2,FALSE)</f>
        <v>#N/A</v>
      </c>
      <c r="N272" s="70" t="e">
        <f t="shared" si="4"/>
        <v>#N/A</v>
      </c>
    </row>
    <row r="273" spans="1:14" ht="54" customHeight="1" outlineLevel="1">
      <c r="A273" s="28" t="s">
        <v>997</v>
      </c>
      <c r="B273" s="12" t="s">
        <v>16</v>
      </c>
      <c r="C273" s="29" t="s">
        <v>985</v>
      </c>
      <c r="D273" s="12" t="s">
        <v>998</v>
      </c>
      <c r="E273" s="12" t="s">
        <v>8</v>
      </c>
      <c r="F273" s="71"/>
      <c r="G273" s="71"/>
      <c r="H273" s="71"/>
      <c r="I273" s="71"/>
      <c r="J273" s="71"/>
      <c r="K273" s="34" t="s">
        <v>68</v>
      </c>
      <c r="L273" s="70">
        <f>VLOOKUP(E273,'Drop-down'!$B$4:$C$6,2,)</f>
        <v>1</v>
      </c>
      <c r="M273" s="70" t="e">
        <f>VLOOKUP(F273,'Drop-down'!$B$9:$C$14,2,FALSE)</f>
        <v>#N/A</v>
      </c>
      <c r="N273" s="70" t="e">
        <f t="shared" si="4"/>
        <v>#N/A</v>
      </c>
    </row>
    <row r="274" spans="1:14" ht="54" customHeight="1" outlineLevel="1">
      <c r="A274" s="28" t="s">
        <v>999</v>
      </c>
      <c r="B274" s="12" t="s">
        <v>16</v>
      </c>
      <c r="C274" s="29" t="s">
        <v>985</v>
      </c>
      <c r="D274" s="41" t="s">
        <v>1000</v>
      </c>
      <c r="E274" s="12" t="s">
        <v>8</v>
      </c>
      <c r="F274" s="71"/>
      <c r="G274" s="71"/>
      <c r="H274" s="71"/>
      <c r="I274" s="71"/>
      <c r="J274" s="71"/>
      <c r="K274" s="34" t="s">
        <v>68</v>
      </c>
      <c r="L274" s="70">
        <f>VLOOKUP(E274,'Drop-down'!$B$4:$C$6,2,)</f>
        <v>1</v>
      </c>
      <c r="M274" s="70" t="e">
        <f>VLOOKUP(F274,'Drop-down'!$B$9:$C$14,2,FALSE)</f>
        <v>#N/A</v>
      </c>
      <c r="N274" s="70" t="e">
        <f t="shared" si="4"/>
        <v>#N/A</v>
      </c>
    </row>
    <row r="275" spans="1:14" ht="54" customHeight="1" outlineLevel="1">
      <c r="A275" s="28" t="s">
        <v>1001</v>
      </c>
      <c r="B275" s="12" t="s">
        <v>16</v>
      </c>
      <c r="C275" s="12" t="s">
        <v>985</v>
      </c>
      <c r="D275" s="41" t="s">
        <v>1002</v>
      </c>
      <c r="E275" s="12" t="s">
        <v>8</v>
      </c>
      <c r="F275" s="71"/>
      <c r="G275" s="71"/>
      <c r="H275" s="71"/>
      <c r="I275" s="71"/>
      <c r="J275" s="71"/>
      <c r="K275" s="34" t="s">
        <v>68</v>
      </c>
      <c r="L275" s="70">
        <f>VLOOKUP(E275,'Drop-down'!$B$4:$C$6,2,)</f>
        <v>1</v>
      </c>
      <c r="M275" s="70" t="e">
        <f>VLOOKUP(F275,'Drop-down'!$B$9:$C$14,2,FALSE)</f>
        <v>#N/A</v>
      </c>
      <c r="N275" s="70" t="e">
        <f t="shared" si="4"/>
        <v>#N/A</v>
      </c>
    </row>
    <row r="276" spans="1:14" ht="54" customHeight="1">
      <c r="A276" s="26" t="s">
        <v>1003</v>
      </c>
      <c r="B276" s="26" t="s">
        <v>16</v>
      </c>
      <c r="C276" s="26" t="s">
        <v>1004</v>
      </c>
      <c r="D276" s="26" t="s">
        <v>1005</v>
      </c>
      <c r="E276" s="26" t="s">
        <v>6</v>
      </c>
      <c r="F276" s="71"/>
      <c r="G276" s="71"/>
      <c r="H276" s="71"/>
      <c r="I276" s="71"/>
      <c r="J276" s="71"/>
      <c r="K276" s="34" t="s">
        <v>68</v>
      </c>
      <c r="L276" s="70">
        <f>VLOOKUP(E276,'Drop-down'!$B$4:$C$6,2,)</f>
        <v>3</v>
      </c>
      <c r="M276" s="70" t="e">
        <f>VLOOKUP(F276,'Drop-down'!$B$9:$C$14,2,FALSE)</f>
        <v>#N/A</v>
      </c>
      <c r="N276" s="70" t="e">
        <f t="shared" si="4"/>
        <v>#N/A</v>
      </c>
    </row>
    <row r="277" spans="1:14" ht="57" customHeight="1" outlineLevel="1">
      <c r="A277" s="28" t="s">
        <v>1006</v>
      </c>
      <c r="B277" s="12" t="s">
        <v>16</v>
      </c>
      <c r="C277" s="29" t="s">
        <v>1004</v>
      </c>
      <c r="D277" s="12" t="s">
        <v>1007</v>
      </c>
      <c r="E277" s="12" t="s">
        <v>6</v>
      </c>
      <c r="F277" s="71"/>
      <c r="G277" s="71"/>
      <c r="H277" s="71"/>
      <c r="I277" s="71"/>
      <c r="J277" s="71"/>
      <c r="K277" s="34" t="s">
        <v>68</v>
      </c>
      <c r="L277" s="70">
        <f>VLOOKUP(E277,'Drop-down'!$B$4:$C$6,2,)</f>
        <v>3</v>
      </c>
      <c r="M277" s="70" t="e">
        <f>VLOOKUP(F277,'Drop-down'!$B$9:$C$14,2,FALSE)</f>
        <v>#N/A</v>
      </c>
      <c r="N277" s="70" t="e">
        <f t="shared" si="4"/>
        <v>#N/A</v>
      </c>
    </row>
    <row r="278" spans="1:14" ht="54" customHeight="1" outlineLevel="1">
      <c r="A278" s="28" t="s">
        <v>1008</v>
      </c>
      <c r="B278" s="12" t="s">
        <v>16</v>
      </c>
      <c r="C278" s="29" t="s">
        <v>1004</v>
      </c>
      <c r="D278" s="12" t="s">
        <v>1009</v>
      </c>
      <c r="E278" s="12" t="s">
        <v>6</v>
      </c>
      <c r="F278" s="71"/>
      <c r="G278" s="71"/>
      <c r="H278" s="71"/>
      <c r="I278" s="71"/>
      <c r="J278" s="71"/>
      <c r="K278" s="34" t="s">
        <v>68</v>
      </c>
      <c r="L278" s="70">
        <f>VLOOKUP(E278,'Drop-down'!$B$4:$C$6,2,)</f>
        <v>3</v>
      </c>
      <c r="M278" s="70" t="e">
        <f>VLOOKUP(F278,'Drop-down'!$B$9:$C$14,2,FALSE)</f>
        <v>#N/A</v>
      </c>
      <c r="N278" s="70" t="e">
        <f t="shared" si="4"/>
        <v>#N/A</v>
      </c>
    </row>
    <row r="279" spans="1:14" ht="54" customHeight="1" outlineLevel="1">
      <c r="A279" s="28" t="s">
        <v>1010</v>
      </c>
      <c r="B279" s="12" t="s">
        <v>16</v>
      </c>
      <c r="C279" s="29" t="s">
        <v>1004</v>
      </c>
      <c r="D279" s="12" t="s">
        <v>1011</v>
      </c>
      <c r="E279" s="12" t="s">
        <v>6</v>
      </c>
      <c r="F279" s="71"/>
      <c r="G279" s="71"/>
      <c r="H279" s="71"/>
      <c r="I279" s="71"/>
      <c r="J279" s="71"/>
      <c r="K279" s="34" t="s">
        <v>68</v>
      </c>
      <c r="L279" s="70">
        <f>VLOOKUP(E279,'Drop-down'!$B$4:$C$6,2,)</f>
        <v>3</v>
      </c>
      <c r="M279" s="70" t="e">
        <f>VLOOKUP(F279,'Drop-down'!$B$9:$C$14,2,FALSE)</f>
        <v>#N/A</v>
      </c>
      <c r="N279" s="70" t="e">
        <f t="shared" si="4"/>
        <v>#N/A</v>
      </c>
    </row>
    <row r="280" spans="1:14" ht="54" customHeight="1" outlineLevel="1">
      <c r="A280" s="28" t="s">
        <v>1012</v>
      </c>
      <c r="B280" s="12" t="s">
        <v>16</v>
      </c>
      <c r="C280" s="29" t="s">
        <v>1004</v>
      </c>
      <c r="D280" s="12" t="s">
        <v>1013</v>
      </c>
      <c r="E280" s="12" t="s">
        <v>6</v>
      </c>
      <c r="F280" s="71"/>
      <c r="G280" s="71"/>
      <c r="H280" s="71"/>
      <c r="I280" s="71"/>
      <c r="J280" s="71"/>
      <c r="K280" s="34" t="s">
        <v>68</v>
      </c>
      <c r="L280" s="70">
        <f>VLOOKUP(E280,'Drop-down'!$B$4:$C$6,2,)</f>
        <v>3</v>
      </c>
      <c r="M280" s="70" t="e">
        <f>VLOOKUP(F280,'Drop-down'!$B$9:$C$14,2,FALSE)</f>
        <v>#N/A</v>
      </c>
      <c r="N280" s="70" t="e">
        <f t="shared" si="4"/>
        <v>#N/A</v>
      </c>
    </row>
    <row r="281" spans="1:14" ht="54" customHeight="1" outlineLevel="1">
      <c r="A281" s="28" t="s">
        <v>1014</v>
      </c>
      <c r="B281" s="12" t="s">
        <v>16</v>
      </c>
      <c r="C281" s="29" t="s">
        <v>1004</v>
      </c>
      <c r="D281" s="12" t="s">
        <v>1015</v>
      </c>
      <c r="E281" s="12" t="s">
        <v>8</v>
      </c>
      <c r="F281" s="71"/>
      <c r="G281" s="71"/>
      <c r="H281" s="71"/>
      <c r="I281" s="71"/>
      <c r="J281" s="71"/>
      <c r="K281" s="34" t="s">
        <v>68</v>
      </c>
      <c r="L281" s="70">
        <f>VLOOKUP(E281,'Drop-down'!$B$4:$C$6,2,)</f>
        <v>1</v>
      </c>
      <c r="M281" s="70" t="e">
        <f>VLOOKUP(F281,'Drop-down'!$B$9:$C$14,2,FALSE)</f>
        <v>#N/A</v>
      </c>
      <c r="N281" s="70" t="e">
        <f t="shared" si="4"/>
        <v>#N/A</v>
      </c>
    </row>
    <row r="282" spans="1:14" ht="54" customHeight="1" outlineLevel="1">
      <c r="A282" s="28" t="s">
        <v>1016</v>
      </c>
      <c r="B282" s="12" t="s">
        <v>16</v>
      </c>
      <c r="C282" s="29" t="s">
        <v>1004</v>
      </c>
      <c r="D282" s="12" t="s">
        <v>1017</v>
      </c>
      <c r="E282" s="12" t="s">
        <v>8</v>
      </c>
      <c r="F282" s="71"/>
      <c r="G282" s="71"/>
      <c r="H282" s="71"/>
      <c r="I282" s="71"/>
      <c r="J282" s="71"/>
      <c r="K282" s="34" t="s">
        <v>68</v>
      </c>
      <c r="L282" s="70">
        <f>VLOOKUP(E282,'Drop-down'!$B$4:$C$6,2,)</f>
        <v>1</v>
      </c>
      <c r="M282" s="70" t="e">
        <f>VLOOKUP(F282,'Drop-down'!$B$9:$C$14,2,FALSE)</f>
        <v>#N/A</v>
      </c>
      <c r="N282" s="70" t="e">
        <f t="shared" si="4"/>
        <v>#N/A</v>
      </c>
    </row>
    <row r="283" spans="1:14" ht="60.95" customHeight="1" outlineLevel="1">
      <c r="A283" s="28" t="s">
        <v>1018</v>
      </c>
      <c r="B283" s="12" t="s">
        <v>16</v>
      </c>
      <c r="C283" s="29" t="s">
        <v>1004</v>
      </c>
      <c r="D283" s="12" t="s">
        <v>1019</v>
      </c>
      <c r="E283" s="12" t="s">
        <v>6</v>
      </c>
      <c r="F283" s="71"/>
      <c r="G283" s="71"/>
      <c r="H283" s="71"/>
      <c r="I283" s="71"/>
      <c r="J283" s="71"/>
      <c r="K283" s="34" t="s">
        <v>68</v>
      </c>
      <c r="L283" s="70">
        <f>VLOOKUP(E283,'Drop-down'!$B$4:$C$6,2,)</f>
        <v>3</v>
      </c>
      <c r="M283" s="70" t="e">
        <f>VLOOKUP(F283,'Drop-down'!$B$9:$C$14,2,FALSE)</f>
        <v>#N/A</v>
      </c>
      <c r="N283" s="70" t="e">
        <f t="shared" si="4"/>
        <v>#N/A</v>
      </c>
    </row>
    <row r="284" spans="1:14" ht="60.95" customHeight="1" outlineLevel="1">
      <c r="A284" s="28" t="s">
        <v>1020</v>
      </c>
      <c r="B284" s="12" t="s">
        <v>16</v>
      </c>
      <c r="C284" s="29" t="s">
        <v>1004</v>
      </c>
      <c r="D284" s="41" t="s">
        <v>1021</v>
      </c>
      <c r="E284" s="12" t="s">
        <v>6</v>
      </c>
      <c r="F284" s="71"/>
      <c r="G284" s="71"/>
      <c r="H284" s="71"/>
      <c r="I284" s="71"/>
      <c r="J284" s="71"/>
      <c r="K284" s="34" t="s">
        <v>68</v>
      </c>
      <c r="L284" s="70">
        <f>VLOOKUP(E284,'Drop-down'!$B$4:$C$6,2,)</f>
        <v>3</v>
      </c>
      <c r="M284" s="70" t="e">
        <f>VLOOKUP(F284,'Drop-down'!$B$9:$C$14,2,FALSE)</f>
        <v>#N/A</v>
      </c>
      <c r="N284" s="70" t="e">
        <f t="shared" si="4"/>
        <v>#N/A</v>
      </c>
    </row>
    <row r="285" spans="1:14" ht="54" customHeight="1" outlineLevel="1">
      <c r="A285" s="28" t="s">
        <v>1022</v>
      </c>
      <c r="B285" s="12" t="s">
        <v>16</v>
      </c>
      <c r="C285" s="12" t="s">
        <v>1004</v>
      </c>
      <c r="D285" s="41" t="s">
        <v>1023</v>
      </c>
      <c r="E285" s="12" t="s">
        <v>6</v>
      </c>
      <c r="F285" s="71"/>
      <c r="G285" s="71"/>
      <c r="H285" s="71"/>
      <c r="I285" s="71"/>
      <c r="J285" s="71"/>
      <c r="K285" s="34" t="s">
        <v>68</v>
      </c>
      <c r="L285" s="70">
        <f>VLOOKUP(E285,'Drop-down'!$B$4:$C$6,2,)</f>
        <v>3</v>
      </c>
      <c r="M285" s="70" t="e">
        <f>VLOOKUP(F285,'Drop-down'!$B$9:$C$14,2,FALSE)</f>
        <v>#N/A</v>
      </c>
      <c r="N285" s="70" t="e">
        <f t="shared" si="4"/>
        <v>#N/A</v>
      </c>
    </row>
    <row r="286" spans="1:14" ht="54" customHeight="1">
      <c r="A286" s="26" t="s">
        <v>1024</v>
      </c>
      <c r="B286" s="26" t="s">
        <v>16</v>
      </c>
      <c r="C286" s="26" t="s">
        <v>1025</v>
      </c>
      <c r="D286" s="26" t="s">
        <v>1026</v>
      </c>
      <c r="E286" s="26" t="s">
        <v>6</v>
      </c>
      <c r="F286" s="71"/>
      <c r="G286" s="71"/>
      <c r="H286" s="71"/>
      <c r="I286" s="71"/>
      <c r="J286" s="71"/>
      <c r="K286" s="34" t="s">
        <v>68</v>
      </c>
      <c r="L286" s="70">
        <f>VLOOKUP(E286,'Drop-down'!$B$4:$C$6,2,)</f>
        <v>3</v>
      </c>
      <c r="M286" s="70" t="e">
        <f>VLOOKUP(F286,'Drop-down'!$B$9:$C$14,2,FALSE)</f>
        <v>#N/A</v>
      </c>
      <c r="N286" s="70" t="e">
        <f t="shared" si="4"/>
        <v>#N/A</v>
      </c>
    </row>
    <row r="287" spans="1:14" ht="54" customHeight="1" outlineLevel="1">
      <c r="A287" s="28" t="s">
        <v>1027</v>
      </c>
      <c r="B287" s="28" t="s">
        <v>16</v>
      </c>
      <c r="C287" s="28" t="s">
        <v>1025</v>
      </c>
      <c r="D287" s="28" t="s">
        <v>1028</v>
      </c>
      <c r="E287" s="12" t="s">
        <v>6</v>
      </c>
      <c r="F287" s="71"/>
      <c r="G287" s="71"/>
      <c r="H287" s="71"/>
      <c r="I287" s="71"/>
      <c r="J287" s="71"/>
      <c r="K287" s="34" t="s">
        <v>68</v>
      </c>
      <c r="L287" s="70">
        <f>VLOOKUP(E287,'Drop-down'!$B$4:$C$6,2,)</f>
        <v>3</v>
      </c>
      <c r="M287" s="70" t="e">
        <f>VLOOKUP(F287,'Drop-down'!$B$9:$C$14,2,FALSE)</f>
        <v>#N/A</v>
      </c>
      <c r="N287" s="70" t="e">
        <f t="shared" si="4"/>
        <v>#N/A</v>
      </c>
    </row>
    <row r="288" spans="1:14" ht="54" customHeight="1" outlineLevel="1">
      <c r="A288" s="28" t="s">
        <v>1029</v>
      </c>
      <c r="B288" s="12" t="s">
        <v>16</v>
      </c>
      <c r="C288" s="29" t="s">
        <v>1025</v>
      </c>
      <c r="D288" s="41" t="s">
        <v>1030</v>
      </c>
      <c r="E288" s="12" t="s">
        <v>6</v>
      </c>
      <c r="F288" s="71"/>
      <c r="G288" s="71"/>
      <c r="H288" s="71"/>
      <c r="I288" s="71"/>
      <c r="J288" s="71"/>
      <c r="K288" s="34" t="s">
        <v>68</v>
      </c>
      <c r="L288" s="70">
        <f>VLOOKUP(E288,'Drop-down'!$B$4:$C$6,2,)</f>
        <v>3</v>
      </c>
      <c r="M288" s="70" t="e">
        <f>VLOOKUP(F288,'Drop-down'!$B$9:$C$14,2,FALSE)</f>
        <v>#N/A</v>
      </c>
      <c r="N288" s="70" t="e">
        <f t="shared" si="4"/>
        <v>#N/A</v>
      </c>
    </row>
    <row r="289" spans="1:14" ht="69.599999999999994" customHeight="1" outlineLevel="1">
      <c r="A289" s="28" t="s">
        <v>1031</v>
      </c>
      <c r="B289" s="12" t="s">
        <v>16</v>
      </c>
      <c r="C289" s="29" t="s">
        <v>1025</v>
      </c>
      <c r="D289" s="41" t="s">
        <v>1032</v>
      </c>
      <c r="E289" s="12" t="s">
        <v>8</v>
      </c>
      <c r="F289" s="71"/>
      <c r="G289" s="71"/>
      <c r="H289" s="71"/>
      <c r="I289" s="71"/>
      <c r="J289" s="71"/>
      <c r="K289" s="34" t="s">
        <v>68</v>
      </c>
      <c r="L289" s="70">
        <f>VLOOKUP(E289,'Drop-down'!$B$4:$C$6,2,)</f>
        <v>1</v>
      </c>
      <c r="M289" s="70" t="e">
        <f>VLOOKUP(F289,'Drop-down'!$B$9:$C$14,2,FALSE)</f>
        <v>#N/A</v>
      </c>
      <c r="N289" s="70" t="e">
        <f t="shared" si="4"/>
        <v>#N/A</v>
      </c>
    </row>
    <row r="290" spans="1:14" ht="50.1" customHeight="1" outlineLevel="1">
      <c r="A290" s="28" t="s">
        <v>1033</v>
      </c>
      <c r="B290" s="12" t="s">
        <v>16</v>
      </c>
      <c r="C290" s="29" t="s">
        <v>1025</v>
      </c>
      <c r="D290" s="41" t="s">
        <v>1034</v>
      </c>
      <c r="E290" s="12" t="s">
        <v>6</v>
      </c>
      <c r="F290" s="71"/>
      <c r="G290" s="71"/>
      <c r="H290" s="71"/>
      <c r="I290" s="71"/>
      <c r="J290" s="71"/>
      <c r="K290" s="34" t="s">
        <v>68</v>
      </c>
      <c r="L290" s="70">
        <f>VLOOKUP(E290,'Drop-down'!$B$4:$C$6,2,)</f>
        <v>3</v>
      </c>
      <c r="M290" s="70" t="e">
        <f>VLOOKUP(F290,'Drop-down'!$B$9:$C$14,2,FALSE)</f>
        <v>#N/A</v>
      </c>
      <c r="N290" s="70" t="e">
        <f t="shared" si="4"/>
        <v>#N/A</v>
      </c>
    </row>
    <row r="291" spans="1:14" ht="54" customHeight="1" outlineLevel="1">
      <c r="A291" s="28" t="s">
        <v>1035</v>
      </c>
      <c r="B291" s="12" t="s">
        <v>16</v>
      </c>
      <c r="C291" s="29" t="s">
        <v>1025</v>
      </c>
      <c r="D291" s="41" t="s">
        <v>1036</v>
      </c>
      <c r="E291" s="12" t="s">
        <v>6</v>
      </c>
      <c r="F291" s="71"/>
      <c r="G291" s="71"/>
      <c r="H291" s="71"/>
      <c r="I291" s="71"/>
      <c r="J291" s="71"/>
      <c r="K291" s="34" t="s">
        <v>68</v>
      </c>
      <c r="L291" s="70">
        <f>VLOOKUP(E291,'Drop-down'!$B$4:$C$6,2,)</f>
        <v>3</v>
      </c>
      <c r="M291" s="70" t="e">
        <f>VLOOKUP(F291,'Drop-down'!$B$9:$C$14,2,FALSE)</f>
        <v>#N/A</v>
      </c>
      <c r="N291" s="70" t="e">
        <f t="shared" si="4"/>
        <v>#N/A</v>
      </c>
    </row>
    <row r="292" spans="1:14" ht="54" customHeight="1" outlineLevel="1">
      <c r="A292" s="28" t="s">
        <v>1037</v>
      </c>
      <c r="B292" s="12" t="s">
        <v>16</v>
      </c>
      <c r="C292" s="29" t="s">
        <v>1025</v>
      </c>
      <c r="D292" s="41" t="s">
        <v>1038</v>
      </c>
      <c r="E292" s="12" t="s">
        <v>6</v>
      </c>
      <c r="F292" s="71"/>
      <c r="G292" s="71"/>
      <c r="H292" s="71"/>
      <c r="I292" s="71"/>
      <c r="J292" s="71"/>
      <c r="K292" s="34" t="s">
        <v>68</v>
      </c>
      <c r="L292" s="70">
        <f>VLOOKUP(E292,'Drop-down'!$B$4:$C$6,2,)</f>
        <v>3</v>
      </c>
      <c r="M292" s="70" t="e">
        <f>VLOOKUP(F292,'Drop-down'!$B$9:$C$14,2,FALSE)</f>
        <v>#N/A</v>
      </c>
      <c r="N292" s="70" t="e">
        <f t="shared" si="4"/>
        <v>#N/A</v>
      </c>
    </row>
    <row r="293" spans="1:14" ht="54" customHeight="1">
      <c r="A293" s="34" t="s">
        <v>68</v>
      </c>
      <c r="B293" s="34" t="s">
        <v>68</v>
      </c>
      <c r="C293" s="34" t="s">
        <v>68</v>
      </c>
      <c r="D293" s="34" t="s">
        <v>68</v>
      </c>
      <c r="E293" s="34" t="s">
        <v>68</v>
      </c>
      <c r="F293" s="44" t="s">
        <v>68</v>
      </c>
      <c r="G293" s="44" t="s">
        <v>68</v>
      </c>
      <c r="H293" s="44" t="s">
        <v>68</v>
      </c>
      <c r="I293" s="44" t="s">
        <v>68</v>
      </c>
      <c r="J293" s="44" t="s">
        <v>68</v>
      </c>
      <c r="K293" s="34" t="s">
        <v>68</v>
      </c>
      <c r="L293" s="34" t="s">
        <v>68</v>
      </c>
      <c r="M293" s="34" t="s">
        <v>68</v>
      </c>
      <c r="N293" s="89" t="s">
        <v>68</v>
      </c>
    </row>
    <row r="294" spans="1:14" ht="54" customHeight="1">
      <c r="N294" s="70" t="e">
        <f>SUM(N3:N292)</f>
        <v>#N/A</v>
      </c>
    </row>
  </sheetData>
  <sheetProtection algorithmName="SHA-512" hashValue="Df6m8CEe/r37hBdP3IEkAmWpyyQ1ZSSJOhi5MUwgE0aJmoJ5jhZZFDM2t3duWCRYKRQLA9dmKZeKARo6MYaVSg==" saltValue="ApFe07XoUz6U9P1mG5agpA==" spinCount="100000" sheet="1" objects="1" scenarios="1"/>
  <protectedRanges>
    <protectedRange sqref="F3:J292" name="Range1"/>
  </protectedRanges>
  <mergeCells count="4">
    <mergeCell ref="A1:A2"/>
    <mergeCell ref="B1:B2"/>
    <mergeCell ref="C1:C2"/>
    <mergeCell ref="D1:D2"/>
  </mergeCells>
  <phoneticPr fontId="10" type="noConversion"/>
  <dataValidations count="2">
    <dataValidation type="list" allowBlank="1" showInputMessage="1" showErrorMessage="1" sqref="F3:F292" xr:uid="{FD29F6B5-196F-48B2-BB9D-8C55CF5927F6}">
      <formula1>Responses</formula1>
    </dataValidation>
    <dataValidation type="whole" allowBlank="1" showInputMessage="1" showErrorMessage="1" error="Please enter a number of hours for customization estimate (if applicable)" prompt="Please enter a number of hours for customization estimate (if applicable)" sqref="G3:G292" xr:uid="{D2EA19DA-07EE-4255-A4EF-30DBAE4B1A68}">
      <formula1>0</formula1>
      <formula2>10000</formula2>
    </dataValidation>
  </dataValidations>
  <printOptions gridLines="1"/>
  <pageMargins left="0.7" right="0.7" top="0.75" bottom="0.75" header="0.3" footer="0.3"/>
  <pageSetup scale="61" fitToHeight="0" orientation="landscape" r:id="rId1"/>
  <headerFooter>
    <oddHeader>&amp;C&amp;"-,Bold"Spokane Transit Authority: Enterprise Asset Management Software Functional Requirements</oddHeader>
    <oddFooter xml:space="preserve">&amp;RPage &amp;P of &amp;N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3"/>
  <sheetViews>
    <sheetView zoomScaleNormal="100" workbookViewId="0">
      <pane xSplit="4" ySplit="2" topLeftCell="E22" activePane="bottomRight" state="frozen"/>
      <selection pane="bottomRight" activeCell="R25" sqref="R25"/>
      <selection pane="bottomLeft" activeCell="B21" sqref="B21"/>
      <selection pane="topRight" activeCell="B21" sqref="B21"/>
    </sheetView>
  </sheetViews>
  <sheetFormatPr defaultColWidth="8.5703125" defaultRowHeight="14.45" outlineLevelRow="1"/>
  <cols>
    <col min="1" max="1" width="10.5703125" customWidth="1"/>
    <col min="2" max="2" width="12.5703125" customWidth="1"/>
    <col min="3" max="3" width="15.5703125" style="1" customWidth="1"/>
    <col min="4" max="4" width="66.42578125" customWidth="1"/>
    <col min="5" max="5" width="20.5703125" hidden="1" customWidth="1"/>
    <col min="6" max="10" width="18.140625" style="57" customWidth="1"/>
    <col min="11" max="11" width="1.140625" customWidth="1"/>
    <col min="12" max="12" width="0" hidden="1" customWidth="1"/>
    <col min="13" max="13" width="10.42578125" hidden="1" customWidth="1"/>
    <col min="14" max="14" width="0" hidden="1" customWidth="1"/>
  </cols>
  <sheetData>
    <row r="1" spans="1:14" ht="16.350000000000001" customHeight="1">
      <c r="A1" s="109" t="s">
        <v>58</v>
      </c>
      <c r="B1" s="109" t="s">
        <v>59</v>
      </c>
      <c r="C1" s="109" t="s">
        <v>60</v>
      </c>
      <c r="D1" s="109" t="s">
        <v>61</v>
      </c>
      <c r="E1" s="24" t="s">
        <v>2</v>
      </c>
    </row>
    <row r="2" spans="1:14" ht="96">
      <c r="A2" s="109"/>
      <c r="B2" s="109"/>
      <c r="C2" s="109"/>
      <c r="D2" s="109"/>
      <c r="E2" s="25" t="s">
        <v>62</v>
      </c>
      <c r="F2" s="48" t="s">
        <v>63</v>
      </c>
      <c r="G2" s="48" t="s">
        <v>64</v>
      </c>
      <c r="H2" s="48" t="s">
        <v>65</v>
      </c>
      <c r="I2" s="48" t="s">
        <v>66</v>
      </c>
      <c r="J2" s="48" t="s">
        <v>67</v>
      </c>
      <c r="K2" s="34" t="s">
        <v>68</v>
      </c>
      <c r="L2" s="69" t="s">
        <v>2</v>
      </c>
      <c r="M2" s="69" t="s">
        <v>69</v>
      </c>
      <c r="N2" s="69" t="s">
        <v>70</v>
      </c>
    </row>
    <row r="3" spans="1:14" ht="29.1">
      <c r="A3" s="40" t="s">
        <v>1039</v>
      </c>
      <c r="B3" s="26" t="s">
        <v>17</v>
      </c>
      <c r="C3" s="26" t="s">
        <v>1040</v>
      </c>
      <c r="D3" s="26" t="s">
        <v>1041</v>
      </c>
      <c r="E3" s="27" t="s">
        <v>6</v>
      </c>
      <c r="F3" s="71"/>
      <c r="G3" s="71"/>
      <c r="H3" s="71"/>
      <c r="I3" s="71"/>
      <c r="J3" s="71"/>
      <c r="K3" s="34" t="s">
        <v>68</v>
      </c>
      <c r="L3" s="70">
        <f>VLOOKUP(E3,'Drop-down'!$B$4:$C$6,2,)</f>
        <v>3</v>
      </c>
      <c r="M3" s="70" t="e">
        <f>VLOOKUP(F3,'Drop-down'!$B$9:$C$14,2,FALSE)</f>
        <v>#N/A</v>
      </c>
      <c r="N3" s="70" t="e">
        <f>M3*L3</f>
        <v>#N/A</v>
      </c>
    </row>
    <row r="4" spans="1:14" ht="29.1" outlineLevel="1">
      <c r="A4" s="28" t="s">
        <v>1042</v>
      </c>
      <c r="B4" s="12" t="s">
        <v>17</v>
      </c>
      <c r="C4" s="12" t="s">
        <v>1040</v>
      </c>
      <c r="D4" s="12" t="s">
        <v>1043</v>
      </c>
      <c r="E4" s="23" t="s">
        <v>6</v>
      </c>
      <c r="F4" s="71"/>
      <c r="G4" s="71"/>
      <c r="H4" s="71"/>
      <c r="I4" s="71"/>
      <c r="J4" s="71"/>
      <c r="K4" s="34" t="s">
        <v>68</v>
      </c>
      <c r="L4" s="70">
        <f>VLOOKUP(E4,'Drop-down'!$B$4:$C$6,2,)</f>
        <v>3</v>
      </c>
      <c r="M4" s="70" t="e">
        <f>VLOOKUP(F4,'Drop-down'!$B$9:$C$14,2,FALSE)</f>
        <v>#N/A</v>
      </c>
      <c r="N4" s="70" t="e">
        <f t="shared" ref="N4:N29" si="0">M4*L4</f>
        <v>#N/A</v>
      </c>
    </row>
    <row r="5" spans="1:14" ht="57.95" outlineLevel="1">
      <c r="A5" s="28" t="s">
        <v>1044</v>
      </c>
      <c r="B5" s="12" t="s">
        <v>17</v>
      </c>
      <c r="C5" s="12" t="s">
        <v>1040</v>
      </c>
      <c r="D5" s="12" t="s">
        <v>1045</v>
      </c>
      <c r="E5" s="23" t="s">
        <v>6</v>
      </c>
      <c r="F5" s="71"/>
      <c r="G5" s="71"/>
      <c r="H5" s="71"/>
      <c r="I5" s="71"/>
      <c r="J5" s="71"/>
      <c r="K5" s="34" t="s">
        <v>68</v>
      </c>
      <c r="L5" s="70">
        <f>VLOOKUP(E5,'Drop-down'!$B$4:$C$6,2,)</f>
        <v>3</v>
      </c>
      <c r="M5" s="70" t="e">
        <f>VLOOKUP(F5,'Drop-down'!$B$9:$C$14,2,FALSE)</f>
        <v>#N/A</v>
      </c>
      <c r="N5" s="70" t="e">
        <f t="shared" si="0"/>
        <v>#N/A</v>
      </c>
    </row>
    <row r="6" spans="1:14" ht="75" customHeight="1" outlineLevel="1">
      <c r="A6" s="28" t="s">
        <v>1046</v>
      </c>
      <c r="B6" s="12" t="s">
        <v>17</v>
      </c>
      <c r="C6" s="12" t="s">
        <v>1040</v>
      </c>
      <c r="D6" s="12" t="s">
        <v>1047</v>
      </c>
      <c r="E6" s="29" t="s">
        <v>6</v>
      </c>
      <c r="F6" s="71"/>
      <c r="G6" s="71"/>
      <c r="H6" s="71"/>
      <c r="I6" s="71"/>
      <c r="J6" s="71"/>
      <c r="K6" s="34" t="s">
        <v>68</v>
      </c>
      <c r="L6" s="70">
        <f>VLOOKUP(E6,'Drop-down'!$B$4:$C$6,2,)</f>
        <v>3</v>
      </c>
      <c r="M6" s="70" t="e">
        <f>VLOOKUP(F6,'Drop-down'!$B$9:$C$14,2,FALSE)</f>
        <v>#N/A</v>
      </c>
      <c r="N6" s="70" t="e">
        <f t="shared" si="0"/>
        <v>#N/A</v>
      </c>
    </row>
    <row r="7" spans="1:14" ht="43.5" outlineLevel="1">
      <c r="A7" s="28" t="s">
        <v>1048</v>
      </c>
      <c r="B7" s="29" t="s">
        <v>17</v>
      </c>
      <c r="C7" s="12" t="s">
        <v>1040</v>
      </c>
      <c r="D7" s="12" t="s">
        <v>1049</v>
      </c>
      <c r="E7" s="29" t="s">
        <v>6</v>
      </c>
      <c r="F7" s="71"/>
      <c r="G7" s="71"/>
      <c r="H7" s="71"/>
      <c r="I7" s="71"/>
      <c r="J7" s="71"/>
      <c r="K7" s="34" t="s">
        <v>68</v>
      </c>
      <c r="L7" s="70">
        <f>VLOOKUP(E7,'Drop-down'!$B$4:$C$6,2,)</f>
        <v>3</v>
      </c>
      <c r="M7" s="70" t="e">
        <f>VLOOKUP(F7,'Drop-down'!$B$9:$C$14,2,FALSE)</f>
        <v>#N/A</v>
      </c>
      <c r="N7" s="70" t="e">
        <f t="shared" si="0"/>
        <v>#N/A</v>
      </c>
    </row>
    <row r="8" spans="1:14" ht="43.5" outlineLevel="1">
      <c r="A8" s="28" t="s">
        <v>1050</v>
      </c>
      <c r="B8" s="12" t="s">
        <v>17</v>
      </c>
      <c r="C8" s="12" t="s">
        <v>1040</v>
      </c>
      <c r="D8" s="12" t="s">
        <v>1051</v>
      </c>
      <c r="E8" s="29" t="s">
        <v>6</v>
      </c>
      <c r="F8" s="71"/>
      <c r="G8" s="71"/>
      <c r="H8" s="71"/>
      <c r="I8" s="71"/>
      <c r="J8" s="71"/>
      <c r="K8" s="34" t="s">
        <v>68</v>
      </c>
      <c r="L8" s="70">
        <f>VLOOKUP(E8,'Drop-down'!$B$4:$C$6,2,)</f>
        <v>3</v>
      </c>
      <c r="M8" s="70" t="e">
        <f>VLOOKUP(F8,'Drop-down'!$B$9:$C$14,2,FALSE)</f>
        <v>#N/A</v>
      </c>
      <c r="N8" s="70" t="e">
        <f t="shared" si="0"/>
        <v>#N/A</v>
      </c>
    </row>
    <row r="9" spans="1:14" ht="29.1" outlineLevel="1">
      <c r="A9" s="28" t="s">
        <v>1052</v>
      </c>
      <c r="B9" s="12" t="s">
        <v>17</v>
      </c>
      <c r="C9" s="12" t="s">
        <v>1040</v>
      </c>
      <c r="D9" s="12" t="s">
        <v>1053</v>
      </c>
      <c r="E9" s="29" t="s">
        <v>6</v>
      </c>
      <c r="F9" s="71"/>
      <c r="G9" s="71"/>
      <c r="H9" s="71"/>
      <c r="I9" s="71"/>
      <c r="J9" s="71"/>
      <c r="K9" s="34" t="s">
        <v>68</v>
      </c>
      <c r="L9" s="70">
        <f>VLOOKUP(E9,'Drop-down'!$B$4:$C$6,2,)</f>
        <v>3</v>
      </c>
      <c r="M9" s="70" t="e">
        <f>VLOOKUP(F9,'Drop-down'!$B$9:$C$14,2,FALSE)</f>
        <v>#N/A</v>
      </c>
      <c r="N9" s="70" t="e">
        <f t="shared" si="0"/>
        <v>#N/A</v>
      </c>
    </row>
    <row r="10" spans="1:14" ht="29.1" outlineLevel="1">
      <c r="A10" s="28" t="s">
        <v>1054</v>
      </c>
      <c r="B10" s="12" t="s">
        <v>17</v>
      </c>
      <c r="C10" s="12" t="s">
        <v>1040</v>
      </c>
      <c r="D10" s="12" t="s">
        <v>1055</v>
      </c>
      <c r="E10" s="12" t="s">
        <v>6</v>
      </c>
      <c r="F10" s="71"/>
      <c r="G10" s="71"/>
      <c r="H10" s="71"/>
      <c r="I10" s="71"/>
      <c r="J10" s="71"/>
      <c r="K10" s="34" t="s">
        <v>68</v>
      </c>
      <c r="L10" s="70">
        <f>VLOOKUP(E10,'Drop-down'!$B$4:$C$6,2,)</f>
        <v>3</v>
      </c>
      <c r="M10" s="70" t="e">
        <f>VLOOKUP(F10,'Drop-down'!$B$9:$C$14,2,FALSE)</f>
        <v>#N/A</v>
      </c>
      <c r="N10" s="70" t="e">
        <f t="shared" si="0"/>
        <v>#N/A</v>
      </c>
    </row>
    <row r="11" spans="1:14" ht="29.1" outlineLevel="1">
      <c r="A11" s="28" t="s">
        <v>1056</v>
      </c>
      <c r="B11" s="12" t="s">
        <v>17</v>
      </c>
      <c r="C11" s="12" t="s">
        <v>1040</v>
      </c>
      <c r="D11" s="12" t="s">
        <v>1057</v>
      </c>
      <c r="E11" s="29" t="s">
        <v>6</v>
      </c>
      <c r="F11" s="71"/>
      <c r="G11" s="71"/>
      <c r="H11" s="71"/>
      <c r="I11" s="71"/>
      <c r="J11" s="71"/>
      <c r="K11" s="34" t="s">
        <v>68</v>
      </c>
      <c r="L11" s="70">
        <f>VLOOKUP(E11,'Drop-down'!$B$4:$C$6,2,)</f>
        <v>3</v>
      </c>
      <c r="M11" s="70" t="e">
        <f>VLOOKUP(F11,'Drop-down'!$B$9:$C$14,2,FALSE)</f>
        <v>#N/A</v>
      </c>
      <c r="N11" s="70" t="e">
        <f t="shared" si="0"/>
        <v>#N/A</v>
      </c>
    </row>
    <row r="12" spans="1:14" ht="43.5" outlineLevel="1">
      <c r="A12" s="28" t="s">
        <v>1058</v>
      </c>
      <c r="B12" s="12" t="s">
        <v>17</v>
      </c>
      <c r="C12" s="12" t="s">
        <v>1040</v>
      </c>
      <c r="D12" s="12" t="s">
        <v>1059</v>
      </c>
      <c r="E12" s="29" t="s">
        <v>6</v>
      </c>
      <c r="F12" s="71"/>
      <c r="G12" s="71"/>
      <c r="H12" s="71"/>
      <c r="I12" s="71"/>
      <c r="J12" s="71"/>
      <c r="K12" s="34" t="s">
        <v>68</v>
      </c>
      <c r="L12" s="70">
        <f>VLOOKUP(E12,'Drop-down'!$B$4:$C$6,2,)</f>
        <v>3</v>
      </c>
      <c r="M12" s="70" t="e">
        <f>VLOOKUP(F12,'Drop-down'!$B$9:$C$14,2,FALSE)</f>
        <v>#N/A</v>
      </c>
      <c r="N12" s="70" t="e">
        <f t="shared" si="0"/>
        <v>#N/A</v>
      </c>
    </row>
    <row r="13" spans="1:14" ht="29.1" outlineLevel="1">
      <c r="A13" s="28" t="s">
        <v>1060</v>
      </c>
      <c r="B13" s="12" t="s">
        <v>17</v>
      </c>
      <c r="C13" s="12" t="s">
        <v>1040</v>
      </c>
      <c r="D13" s="12" t="s">
        <v>1061</v>
      </c>
      <c r="E13" s="29" t="s">
        <v>6</v>
      </c>
      <c r="F13" s="71"/>
      <c r="G13" s="71"/>
      <c r="H13" s="71"/>
      <c r="I13" s="71"/>
      <c r="J13" s="71"/>
      <c r="K13" s="34" t="s">
        <v>68</v>
      </c>
      <c r="L13" s="70">
        <f>VLOOKUP(E13,'Drop-down'!$B$4:$C$6,2,)</f>
        <v>3</v>
      </c>
      <c r="M13" s="70" t="e">
        <f>VLOOKUP(F13,'Drop-down'!$B$9:$C$14,2,FALSE)</f>
        <v>#N/A</v>
      </c>
      <c r="N13" s="70" t="e">
        <f t="shared" si="0"/>
        <v>#N/A</v>
      </c>
    </row>
    <row r="14" spans="1:14" ht="29.1" outlineLevel="1">
      <c r="A14" s="28" t="s">
        <v>1062</v>
      </c>
      <c r="B14" s="12" t="s">
        <v>17</v>
      </c>
      <c r="C14" s="12" t="s">
        <v>1040</v>
      </c>
      <c r="D14" s="12" t="s">
        <v>1063</v>
      </c>
      <c r="E14" s="29" t="s">
        <v>6</v>
      </c>
      <c r="F14" s="71"/>
      <c r="G14" s="71"/>
      <c r="H14" s="71"/>
      <c r="I14" s="71"/>
      <c r="J14" s="71"/>
      <c r="K14" s="34" t="s">
        <v>68</v>
      </c>
      <c r="L14" s="70">
        <f>VLOOKUP(E14,'Drop-down'!$B$4:$C$6,2,)</f>
        <v>3</v>
      </c>
      <c r="M14" s="70" t="e">
        <f>VLOOKUP(F14,'Drop-down'!$B$9:$C$14,2,FALSE)</f>
        <v>#N/A</v>
      </c>
      <c r="N14" s="70" t="e">
        <f t="shared" si="0"/>
        <v>#N/A</v>
      </c>
    </row>
    <row r="15" spans="1:14" ht="29.1" outlineLevel="1">
      <c r="A15" s="28" t="s">
        <v>1064</v>
      </c>
      <c r="B15" s="12" t="s">
        <v>17</v>
      </c>
      <c r="C15" s="12" t="s">
        <v>1040</v>
      </c>
      <c r="D15" s="29" t="s">
        <v>1065</v>
      </c>
      <c r="E15" s="29" t="s">
        <v>6</v>
      </c>
      <c r="F15" s="71"/>
      <c r="G15" s="71"/>
      <c r="H15" s="71"/>
      <c r="I15" s="71"/>
      <c r="J15" s="71"/>
      <c r="K15" s="34" t="s">
        <v>68</v>
      </c>
      <c r="L15" s="70">
        <f>VLOOKUP(E15,'Drop-down'!$B$4:$C$6,2,)</f>
        <v>3</v>
      </c>
      <c r="M15" s="70" t="e">
        <f>VLOOKUP(F15,'Drop-down'!$B$9:$C$14,2,FALSE)</f>
        <v>#N/A</v>
      </c>
      <c r="N15" s="70" t="e">
        <f t="shared" si="0"/>
        <v>#N/A</v>
      </c>
    </row>
    <row r="16" spans="1:14" ht="29.1" outlineLevel="1">
      <c r="A16" s="28" t="s">
        <v>1066</v>
      </c>
      <c r="B16" s="12" t="s">
        <v>17</v>
      </c>
      <c r="C16" s="12" t="s">
        <v>1040</v>
      </c>
      <c r="D16" s="12" t="s">
        <v>1067</v>
      </c>
      <c r="E16" s="29" t="s">
        <v>6</v>
      </c>
      <c r="F16" s="71"/>
      <c r="G16" s="71"/>
      <c r="H16" s="71"/>
      <c r="I16" s="71"/>
      <c r="J16" s="71"/>
      <c r="K16" s="34" t="s">
        <v>68</v>
      </c>
      <c r="L16" s="70">
        <f>VLOOKUP(E16,'Drop-down'!$B$4:$C$6,2,)</f>
        <v>3</v>
      </c>
      <c r="M16" s="70" t="e">
        <f>VLOOKUP(F16,'Drop-down'!$B$9:$C$14,2,FALSE)</f>
        <v>#N/A</v>
      </c>
      <c r="N16" s="70" t="e">
        <f t="shared" si="0"/>
        <v>#N/A</v>
      </c>
    </row>
    <row r="17" spans="1:14" ht="56.45" customHeight="1" outlineLevel="1">
      <c r="A17" s="28" t="s">
        <v>1068</v>
      </c>
      <c r="B17" s="12" t="s">
        <v>17</v>
      </c>
      <c r="C17" s="12" t="s">
        <v>1040</v>
      </c>
      <c r="D17" s="12" t="s">
        <v>1069</v>
      </c>
      <c r="E17" s="29" t="s">
        <v>6</v>
      </c>
      <c r="F17" s="71"/>
      <c r="G17" s="71"/>
      <c r="H17" s="71"/>
      <c r="I17" s="71"/>
      <c r="J17" s="71"/>
      <c r="K17" s="34" t="s">
        <v>68</v>
      </c>
      <c r="L17" s="70">
        <f>VLOOKUP(E17,'Drop-down'!$B$4:$C$6,2,)</f>
        <v>3</v>
      </c>
      <c r="M17" s="70" t="e">
        <f>VLOOKUP(F17,'Drop-down'!$B$9:$C$14,2,FALSE)</f>
        <v>#N/A</v>
      </c>
      <c r="N17" s="70" t="e">
        <f t="shared" si="0"/>
        <v>#N/A</v>
      </c>
    </row>
    <row r="18" spans="1:14" ht="29.1" outlineLevel="1">
      <c r="A18" s="28" t="s">
        <v>1070</v>
      </c>
      <c r="B18" s="12" t="s">
        <v>17</v>
      </c>
      <c r="C18" s="12" t="s">
        <v>1040</v>
      </c>
      <c r="D18" s="42" t="s">
        <v>1071</v>
      </c>
      <c r="E18" s="29" t="s">
        <v>6</v>
      </c>
      <c r="F18" s="71"/>
      <c r="G18" s="71"/>
      <c r="H18" s="71"/>
      <c r="I18" s="71"/>
      <c r="J18" s="71"/>
      <c r="K18" s="34" t="s">
        <v>68</v>
      </c>
      <c r="L18" s="70">
        <f>VLOOKUP(E18,'Drop-down'!$B$4:$C$6,2,)</f>
        <v>3</v>
      </c>
      <c r="M18" s="70" t="e">
        <f>VLOOKUP(F18,'Drop-down'!$B$9:$C$14,2,FALSE)</f>
        <v>#N/A</v>
      </c>
      <c r="N18" s="70" t="e">
        <f t="shared" si="0"/>
        <v>#N/A</v>
      </c>
    </row>
    <row r="19" spans="1:14" ht="55.5" customHeight="1" outlineLevel="1">
      <c r="A19" s="28" t="s">
        <v>1072</v>
      </c>
      <c r="B19" s="12" t="s">
        <v>17</v>
      </c>
      <c r="C19" s="12" t="s">
        <v>1040</v>
      </c>
      <c r="D19" s="12" t="s">
        <v>1073</v>
      </c>
      <c r="E19" s="29" t="s">
        <v>6</v>
      </c>
      <c r="F19" s="71"/>
      <c r="G19" s="71"/>
      <c r="H19" s="71"/>
      <c r="I19" s="71"/>
      <c r="J19" s="71"/>
      <c r="K19" s="34" t="s">
        <v>68</v>
      </c>
      <c r="L19" s="70">
        <f>VLOOKUP(E19,'Drop-down'!$B$4:$C$6,2,)</f>
        <v>3</v>
      </c>
      <c r="M19" s="70" t="e">
        <f>VLOOKUP(F19,'Drop-down'!$B$9:$C$14,2,FALSE)</f>
        <v>#N/A</v>
      </c>
      <c r="N19" s="70" t="e">
        <f t="shared" si="0"/>
        <v>#N/A</v>
      </c>
    </row>
    <row r="20" spans="1:14" ht="29.1" outlineLevel="1">
      <c r="A20" s="28" t="s">
        <v>1074</v>
      </c>
      <c r="B20" s="12" t="s">
        <v>17</v>
      </c>
      <c r="C20" s="12" t="s">
        <v>1040</v>
      </c>
      <c r="D20" s="12" t="s">
        <v>1075</v>
      </c>
      <c r="E20" s="29" t="s">
        <v>6</v>
      </c>
      <c r="F20" s="71"/>
      <c r="G20" s="71"/>
      <c r="H20" s="71"/>
      <c r="I20" s="71"/>
      <c r="J20" s="71"/>
      <c r="K20" s="34" t="s">
        <v>68</v>
      </c>
      <c r="L20" s="70">
        <f>VLOOKUP(E20,'Drop-down'!$B$4:$C$6,2,)</f>
        <v>3</v>
      </c>
      <c r="M20" s="70" t="e">
        <f>VLOOKUP(F20,'Drop-down'!$B$9:$C$14,2,FALSE)</f>
        <v>#N/A</v>
      </c>
      <c r="N20" s="70" t="e">
        <f t="shared" si="0"/>
        <v>#N/A</v>
      </c>
    </row>
    <row r="21" spans="1:14" ht="29.1" outlineLevel="1">
      <c r="A21" s="28" t="s">
        <v>1076</v>
      </c>
      <c r="B21" s="12" t="s">
        <v>17</v>
      </c>
      <c r="C21" s="12" t="s">
        <v>1040</v>
      </c>
      <c r="D21" s="12" t="s">
        <v>1077</v>
      </c>
      <c r="E21" s="29" t="s">
        <v>6</v>
      </c>
      <c r="F21" s="71"/>
      <c r="G21" s="71"/>
      <c r="H21" s="71"/>
      <c r="I21" s="71"/>
      <c r="J21" s="71"/>
      <c r="K21" s="34" t="s">
        <v>68</v>
      </c>
      <c r="L21" s="70">
        <f>VLOOKUP(E21,'Drop-down'!$B$4:$C$6,2,)</f>
        <v>3</v>
      </c>
      <c r="M21" s="70" t="e">
        <f>VLOOKUP(F21,'Drop-down'!$B$9:$C$14,2,FALSE)</f>
        <v>#N/A</v>
      </c>
      <c r="N21" s="70" t="e">
        <f t="shared" si="0"/>
        <v>#N/A</v>
      </c>
    </row>
    <row r="22" spans="1:14" ht="57.95" outlineLevel="1">
      <c r="A22" s="28" t="s">
        <v>1078</v>
      </c>
      <c r="B22" s="12" t="s">
        <v>17</v>
      </c>
      <c r="C22" s="12" t="s">
        <v>1040</v>
      </c>
      <c r="D22" s="12" t="s">
        <v>1079</v>
      </c>
      <c r="E22" s="29" t="s">
        <v>6</v>
      </c>
      <c r="F22" s="71"/>
      <c r="G22" s="71"/>
      <c r="H22" s="71"/>
      <c r="I22" s="71"/>
      <c r="J22" s="71"/>
      <c r="K22" s="34" t="s">
        <v>68</v>
      </c>
      <c r="L22" s="70">
        <f>VLOOKUP(E22,'Drop-down'!$B$4:$C$6,2,)</f>
        <v>3</v>
      </c>
      <c r="M22" s="70" t="e">
        <f>VLOOKUP(F22,'Drop-down'!$B$9:$C$14,2,FALSE)</f>
        <v>#N/A</v>
      </c>
      <c r="N22" s="70" t="e">
        <f t="shared" si="0"/>
        <v>#N/A</v>
      </c>
    </row>
    <row r="23" spans="1:14" ht="29.1" outlineLevel="1">
      <c r="A23" s="28" t="s">
        <v>1080</v>
      </c>
      <c r="B23" s="12" t="s">
        <v>17</v>
      </c>
      <c r="C23" s="12" t="s">
        <v>1040</v>
      </c>
      <c r="D23" s="12" t="s">
        <v>1081</v>
      </c>
      <c r="E23" s="12" t="s">
        <v>6</v>
      </c>
      <c r="F23" s="71"/>
      <c r="G23" s="71"/>
      <c r="H23" s="71"/>
      <c r="I23" s="71"/>
      <c r="J23" s="71"/>
      <c r="K23" s="34" t="s">
        <v>68</v>
      </c>
      <c r="L23" s="70">
        <f>VLOOKUP(E23,'Drop-down'!$B$4:$C$6,2,)</f>
        <v>3</v>
      </c>
      <c r="M23" s="70" t="e">
        <f>VLOOKUP(F23,'Drop-down'!$B$9:$C$14,2,FALSE)</f>
        <v>#N/A</v>
      </c>
      <c r="N23" s="70" t="e">
        <f t="shared" si="0"/>
        <v>#N/A</v>
      </c>
    </row>
    <row r="24" spans="1:14" ht="29.1" outlineLevel="1">
      <c r="A24" s="28" t="s">
        <v>1082</v>
      </c>
      <c r="B24" s="12" t="s">
        <v>17</v>
      </c>
      <c r="C24" s="12" t="s">
        <v>1040</v>
      </c>
      <c r="D24" s="42" t="s">
        <v>1083</v>
      </c>
      <c r="E24" s="12" t="s">
        <v>6</v>
      </c>
      <c r="F24" s="71"/>
      <c r="G24" s="71"/>
      <c r="H24" s="71"/>
      <c r="I24" s="71"/>
      <c r="J24" s="71"/>
      <c r="K24" s="34" t="s">
        <v>68</v>
      </c>
      <c r="L24" s="70">
        <f>VLOOKUP(E24,'Drop-down'!$B$4:$C$6,2,)</f>
        <v>3</v>
      </c>
      <c r="M24" s="70" t="e">
        <f>VLOOKUP(F24,'Drop-down'!$B$9:$C$14,2,FALSE)</f>
        <v>#N/A</v>
      </c>
      <c r="N24" s="70" t="e">
        <f t="shared" si="0"/>
        <v>#N/A</v>
      </c>
    </row>
    <row r="25" spans="1:14" s="5" customFormat="1" ht="29.1" outlineLevel="1">
      <c r="A25" s="28" t="s">
        <v>1084</v>
      </c>
      <c r="B25" s="12" t="s">
        <v>17</v>
      </c>
      <c r="C25" s="12" t="s">
        <v>1040</v>
      </c>
      <c r="D25" s="12" t="s">
        <v>1085</v>
      </c>
      <c r="E25" s="29" t="s">
        <v>6</v>
      </c>
      <c r="F25" s="71"/>
      <c r="G25" s="71"/>
      <c r="H25" s="71"/>
      <c r="I25" s="71"/>
      <c r="J25" s="71"/>
      <c r="K25" s="34" t="s">
        <v>68</v>
      </c>
      <c r="L25" s="70">
        <f>VLOOKUP(E25,'Drop-down'!$B$4:$C$6,2,)</f>
        <v>3</v>
      </c>
      <c r="M25" s="70" t="e">
        <f>VLOOKUP(F25,'Drop-down'!$B$9:$C$14,2,FALSE)</f>
        <v>#N/A</v>
      </c>
      <c r="N25" s="70" t="e">
        <f t="shared" si="0"/>
        <v>#N/A</v>
      </c>
    </row>
    <row r="26" spans="1:14" ht="29.1" outlineLevel="1">
      <c r="A26" s="28" t="s">
        <v>1086</v>
      </c>
      <c r="B26" s="12" t="s">
        <v>17</v>
      </c>
      <c r="C26" s="12" t="s">
        <v>1040</v>
      </c>
      <c r="D26" s="12" t="s">
        <v>1087</v>
      </c>
      <c r="E26" s="12" t="s">
        <v>6</v>
      </c>
      <c r="F26" s="71"/>
      <c r="G26" s="71"/>
      <c r="H26" s="71"/>
      <c r="I26" s="71"/>
      <c r="J26" s="71"/>
      <c r="K26" s="34" t="s">
        <v>68</v>
      </c>
      <c r="L26" s="70">
        <f>VLOOKUP(E26,'Drop-down'!$B$4:$C$6,2,)</f>
        <v>3</v>
      </c>
      <c r="M26" s="70" t="e">
        <f>VLOOKUP(F26,'Drop-down'!$B$9:$C$14,2,FALSE)</f>
        <v>#N/A</v>
      </c>
      <c r="N26" s="70" t="e">
        <f t="shared" si="0"/>
        <v>#N/A</v>
      </c>
    </row>
    <row r="27" spans="1:14" ht="29.1" outlineLevel="1">
      <c r="A27" s="28" t="s">
        <v>1088</v>
      </c>
      <c r="B27" s="12" t="s">
        <v>17</v>
      </c>
      <c r="C27" s="12" t="s">
        <v>1040</v>
      </c>
      <c r="D27" s="42" t="s">
        <v>1089</v>
      </c>
      <c r="E27" s="12" t="s">
        <v>6</v>
      </c>
      <c r="F27" s="71"/>
      <c r="G27" s="71"/>
      <c r="H27" s="71"/>
      <c r="I27" s="71"/>
      <c r="J27" s="71"/>
      <c r="K27" s="34" t="s">
        <v>68</v>
      </c>
      <c r="L27" s="70">
        <f>VLOOKUP(E27,'Drop-down'!$B$4:$C$6,2,)</f>
        <v>3</v>
      </c>
      <c r="M27" s="70" t="e">
        <f>VLOOKUP(F27,'Drop-down'!$B$9:$C$14,2,FALSE)</f>
        <v>#N/A</v>
      </c>
      <c r="N27" s="70" t="e">
        <f t="shared" si="0"/>
        <v>#N/A</v>
      </c>
    </row>
    <row r="28" spans="1:14" ht="86.1" customHeight="1" outlineLevel="1">
      <c r="A28" s="28" t="s">
        <v>1090</v>
      </c>
      <c r="B28" s="12" t="s">
        <v>17</v>
      </c>
      <c r="C28" s="12" t="s">
        <v>1040</v>
      </c>
      <c r="D28" s="42" t="s">
        <v>1091</v>
      </c>
      <c r="E28" s="12" t="s">
        <v>6</v>
      </c>
      <c r="F28" s="71"/>
      <c r="G28" s="71"/>
      <c r="H28" s="71"/>
      <c r="I28" s="71"/>
      <c r="J28" s="71"/>
      <c r="K28" s="34" t="s">
        <v>68</v>
      </c>
      <c r="L28" s="70">
        <f>VLOOKUP(E28,'Drop-down'!$B$4:$C$6,2,)</f>
        <v>3</v>
      </c>
      <c r="M28" s="70" t="e">
        <f>VLOOKUP(F28,'Drop-down'!$B$9:$C$14,2,FALSE)</f>
        <v>#N/A</v>
      </c>
      <c r="N28" s="70" t="e">
        <f t="shared" si="0"/>
        <v>#N/A</v>
      </c>
    </row>
    <row r="29" spans="1:14" ht="57.95" outlineLevel="1">
      <c r="A29" s="28" t="s">
        <v>1092</v>
      </c>
      <c r="B29" s="12" t="s">
        <v>17</v>
      </c>
      <c r="C29" s="12" t="s">
        <v>1040</v>
      </c>
      <c r="D29" s="42" t="s">
        <v>1093</v>
      </c>
      <c r="E29" s="29" t="s">
        <v>6</v>
      </c>
      <c r="F29" s="71"/>
      <c r="G29" s="71"/>
      <c r="H29" s="71"/>
      <c r="I29" s="71"/>
      <c r="J29" s="71"/>
      <c r="K29" s="34" t="s">
        <v>68</v>
      </c>
      <c r="L29" s="70">
        <f>VLOOKUP(E29,'Drop-down'!$B$4:$C$6,2,)</f>
        <v>3</v>
      </c>
      <c r="M29" s="70" t="e">
        <f>VLOOKUP(F29,'Drop-down'!$B$9:$C$14,2,FALSE)</f>
        <v>#N/A</v>
      </c>
      <c r="N29" s="70" t="e">
        <f t="shared" si="0"/>
        <v>#N/A</v>
      </c>
    </row>
    <row r="30" spans="1:14">
      <c r="A30" s="34" t="s">
        <v>68</v>
      </c>
      <c r="B30" s="34" t="s">
        <v>68</v>
      </c>
      <c r="C30" s="34" t="s">
        <v>68</v>
      </c>
      <c r="D30" s="34" t="s">
        <v>68</v>
      </c>
      <c r="E30" s="34" t="s">
        <v>68</v>
      </c>
      <c r="F30" s="44" t="s">
        <v>68</v>
      </c>
      <c r="G30" s="44" t="s">
        <v>68</v>
      </c>
      <c r="H30" s="44" t="s">
        <v>68</v>
      </c>
      <c r="I30" s="44" t="s">
        <v>68</v>
      </c>
      <c r="J30" s="44" t="s">
        <v>68</v>
      </c>
      <c r="K30" s="34" t="s">
        <v>68</v>
      </c>
      <c r="L30" s="34" t="s">
        <v>68</v>
      </c>
      <c r="M30" s="34" t="s">
        <v>68</v>
      </c>
      <c r="N30" s="89" t="s">
        <v>68</v>
      </c>
    </row>
    <row r="31" spans="1:14">
      <c r="E31" s="15"/>
      <c r="N31" s="70" t="e">
        <f>SUM(N3:N29)</f>
        <v>#N/A</v>
      </c>
    </row>
    <row r="32" spans="1:14">
      <c r="E32" s="9"/>
    </row>
    <row r="33" spans="5:5">
      <c r="E33" s="14"/>
    </row>
    <row r="34" spans="5:5">
      <c r="E34" s="16"/>
    </row>
    <row r="35" spans="5:5">
      <c r="E35" s="17"/>
    </row>
    <row r="36" spans="5:5">
      <c r="E36" s="16"/>
    </row>
    <row r="37" spans="5:5">
      <c r="E37" s="16"/>
    </row>
    <row r="38" spans="5:5">
      <c r="E38" s="16"/>
    </row>
    <row r="39" spans="5:5">
      <c r="E39" s="16"/>
    </row>
    <row r="40" spans="5:5">
      <c r="E40" s="17"/>
    </row>
    <row r="41" spans="5:5">
      <c r="E41" s="17"/>
    </row>
    <row r="42" spans="5:5">
      <c r="E42" s="17"/>
    </row>
    <row r="43" spans="5:5">
      <c r="E43" s="17"/>
    </row>
    <row r="44" spans="5:5">
      <c r="E44" s="21"/>
    </row>
    <row r="45" spans="5:5">
      <c r="E45" s="17"/>
    </row>
    <row r="46" spans="5:5">
      <c r="E46" s="16"/>
    </row>
    <row r="47" spans="5:5">
      <c r="E47" s="16"/>
    </row>
    <row r="48" spans="5:5">
      <c r="E48" s="16"/>
    </row>
    <row r="49" spans="5:5">
      <c r="E49" s="16"/>
    </row>
    <row r="50" spans="5:5">
      <c r="E50" s="16"/>
    </row>
    <row r="51" spans="5:5">
      <c r="E51" s="16"/>
    </row>
    <row r="52" spans="5:5">
      <c r="E52" s="16"/>
    </row>
    <row r="53" spans="5:5">
      <c r="E53" s="16"/>
    </row>
    <row r="54" spans="5:5">
      <c r="E54" s="16"/>
    </row>
    <row r="55" spans="5:5">
      <c r="E55" s="19"/>
    </row>
    <row r="56" spans="5:5">
      <c r="E56" s="19"/>
    </row>
    <row r="57" spans="5:5">
      <c r="E57" s="19"/>
    </row>
    <row r="58" spans="5:5">
      <c r="E58" s="16"/>
    </row>
    <row r="59" spans="5:5">
      <c r="E59" s="16"/>
    </row>
    <row r="60" spans="5:5">
      <c r="E60" s="16"/>
    </row>
    <row r="61" spans="5:5">
      <c r="E61" s="17"/>
    </row>
    <row r="62" spans="5:5">
      <c r="E62" s="6"/>
    </row>
    <row r="63" spans="5:5">
      <c r="E63" s="6"/>
    </row>
    <row r="64" spans="5:5">
      <c r="E64" s="6"/>
    </row>
    <row r="65" spans="5:5">
      <c r="E65" s="6"/>
    </row>
    <row r="66" spans="5:5">
      <c r="E66" s="6"/>
    </row>
    <row r="67" spans="5:5">
      <c r="E67" s="6"/>
    </row>
    <row r="68" spans="5:5">
      <c r="E68" s="6"/>
    </row>
    <row r="69" spans="5:5">
      <c r="E69" s="6"/>
    </row>
    <row r="70" spans="5:5">
      <c r="E70" s="6"/>
    </row>
    <row r="71" spans="5:5">
      <c r="E71" s="17"/>
    </row>
    <row r="72" spans="5:5">
      <c r="E72" s="6"/>
    </row>
    <row r="73" spans="5:5">
      <c r="E73" s="6"/>
    </row>
    <row r="74" spans="5:5">
      <c r="E74" s="6"/>
    </row>
    <row r="75" spans="5:5">
      <c r="E75" s="6"/>
    </row>
    <row r="76" spans="5:5">
      <c r="E76" s="6"/>
    </row>
    <row r="77" spans="5:5">
      <c r="E77" s="6"/>
    </row>
    <row r="78" spans="5:5">
      <c r="E78" s="6"/>
    </row>
    <row r="79" spans="5:5">
      <c r="E79" s="6"/>
    </row>
    <row r="80" spans="5:5">
      <c r="E80" s="6"/>
    </row>
    <row r="81" spans="5:5">
      <c r="E81" s="6"/>
    </row>
    <row r="82" spans="5:5">
      <c r="E82" s="6"/>
    </row>
    <row r="83" spans="5:5">
      <c r="E83" s="17"/>
    </row>
    <row r="84" spans="5:5">
      <c r="E84" s="6"/>
    </row>
    <row r="85" spans="5:5">
      <c r="E85" s="6"/>
    </row>
    <row r="86" spans="5:5">
      <c r="E86" s="6"/>
    </row>
    <row r="87" spans="5:5">
      <c r="E87" s="17"/>
    </row>
    <row r="88" spans="5:5">
      <c r="E88" s="6"/>
    </row>
    <row r="89" spans="5:5">
      <c r="E89" s="6"/>
    </row>
    <row r="90" spans="5:5">
      <c r="E90" s="17"/>
    </row>
    <row r="91" spans="5:5">
      <c r="E91" s="6"/>
    </row>
    <row r="92" spans="5:5">
      <c r="E92" s="6"/>
    </row>
    <row r="93" spans="5:5">
      <c r="E93" s="6"/>
    </row>
    <row r="94" spans="5:5">
      <c r="E94" s="6"/>
    </row>
    <row r="95" spans="5:5">
      <c r="E95" s="6"/>
    </row>
    <row r="96" spans="5:5">
      <c r="E96" s="6"/>
    </row>
    <row r="97" spans="5:5">
      <c r="E97" s="17"/>
    </row>
    <row r="98" spans="5:5">
      <c r="E98" s="6"/>
    </row>
    <row r="99" spans="5:5">
      <c r="E99" s="6"/>
    </row>
    <row r="100" spans="5:5">
      <c r="E100" s="6"/>
    </row>
    <row r="101" spans="5:5">
      <c r="E101" s="6"/>
    </row>
    <row r="102" spans="5:5">
      <c r="E102" s="6"/>
    </row>
    <row r="103" spans="5:5">
      <c r="E103" s="6"/>
    </row>
    <row r="104" spans="5:5">
      <c r="E104" s="6"/>
    </row>
    <row r="105" spans="5:5">
      <c r="E105" s="6"/>
    </row>
    <row r="106" spans="5:5">
      <c r="E106" s="17"/>
    </row>
    <row r="107" spans="5:5">
      <c r="E107" s="17"/>
    </row>
    <row r="108" spans="5:5">
      <c r="E108" s="17"/>
    </row>
    <row r="109" spans="5:5">
      <c r="E109" s="17"/>
    </row>
    <row r="110" spans="5:5">
      <c r="E110" s="17"/>
    </row>
    <row r="111" spans="5:5">
      <c r="E111" s="17"/>
    </row>
    <row r="112" spans="5:5">
      <c r="E112" s="17"/>
    </row>
    <row r="113" spans="5:5">
      <c r="E113" s="17"/>
    </row>
  </sheetData>
  <sheetProtection algorithmName="SHA-512" hashValue="PagJ8PxKwhHHj+m/zvI0zuXSCpVJIR9Ta6PDtLQ7YVdgOjPLEo1Hke/gvSZK3sGIc5o72iwLLivMJrl+kDLKjg==" saltValue="rLncIMEsyQVHC0A7Cd6g+Q==" spinCount="100000" sheet="1" objects="1" scenarios="1"/>
  <protectedRanges>
    <protectedRange sqref="F3:J29" name="Range1"/>
  </protectedRanges>
  <mergeCells count="4">
    <mergeCell ref="A1:A2"/>
    <mergeCell ref="B1:B2"/>
    <mergeCell ref="C1:C2"/>
    <mergeCell ref="D1:D2"/>
  </mergeCells>
  <phoneticPr fontId="10" type="noConversion"/>
  <dataValidations count="2">
    <dataValidation type="list" allowBlank="1" showInputMessage="1" showErrorMessage="1" sqref="F3:F29" xr:uid="{F860F097-846C-485F-BDF9-1CA75433287D}">
      <formula1>Responses</formula1>
    </dataValidation>
    <dataValidation type="whole" allowBlank="1" showInputMessage="1" showErrorMessage="1" error="Please enter a number of hours for customization estimate (if applicable)" prompt="Please enter a number of hours for customization estimate (if applicable)" sqref="G3:G29" xr:uid="{14DCF953-685B-4AD0-9BF4-CB30AC168923}">
      <formula1>0</formula1>
      <formula2>10000</formula2>
    </dataValidation>
  </dataValidations>
  <printOptions gridLines="1"/>
  <pageMargins left="0.7" right="0.7" top="0.75" bottom="0.75" header="0.3" footer="0.3"/>
  <pageSetup scale="62" fitToHeight="0" orientation="landscape" r:id="rId1"/>
  <headerFooter>
    <oddHeader>&amp;C&amp;"-,Bold"Spokane Transit Authority: Enterprise Asset Management Software Functional Requirements</oddHeader>
    <oddFooter xml:space="preserve">&amp;RPage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595F58CD-099F-41C7-8B64-E2A3342A0CDC}">
          <x14:formula1>
            <xm:f>'Drop-down'!#REF!</xm:f>
          </x14:formula1>
          <xm:sqref>F31:F112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E62AEB2710704A953DC13371292C0B" ma:contentTypeVersion="21" ma:contentTypeDescription="Create a new document." ma:contentTypeScope="" ma:versionID="82d955f38c5a43d2ddf6fcf8045c9516">
  <xsd:schema xmlns:xsd="http://www.w3.org/2001/XMLSchema" xmlns:xs="http://www.w3.org/2001/XMLSchema" xmlns:p="http://schemas.microsoft.com/office/2006/metadata/properties" xmlns:ns2="687070db-04c9-4875-ad03-1a0f5aff26a2" xmlns:ns3="c82ff067-0d4c-4d66-a89f-512a9ecc793a" targetNamespace="http://schemas.microsoft.com/office/2006/metadata/properties" ma:root="true" ma:fieldsID="36000198d2659f661bc13288f839113a" ns2:_="" ns3:_="">
    <xsd:import namespace="687070db-04c9-4875-ad03-1a0f5aff26a2"/>
    <xsd:import namespace="c82ff067-0d4c-4d66-a89f-512a9ecc793a"/>
    <xsd:element name="properties">
      <xsd:complexType>
        <xsd:sequence>
          <xsd:element name="documentManagement">
            <xsd:complexType>
              <xsd:all>
                <xsd:element ref="ns2:Method"/>
                <xsd:element ref="ns2:MediaServiceMetadata" minOccurs="0"/>
                <xsd:element ref="ns2:MediaServiceFastMetadata" minOccurs="0"/>
                <xsd:element ref="ns2:Status"/>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ssignedTo"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070db-04c9-4875-ad03-1a0f5aff26a2" elementFormDefault="qualified">
    <xsd:import namespace="http://schemas.microsoft.com/office/2006/documentManagement/types"/>
    <xsd:import namespace="http://schemas.microsoft.com/office/infopath/2007/PartnerControls"/>
    <xsd:element name="Method" ma:index="6" ma:displayName="Method" ma:format="Dropdown" ma:indexed="true" ma:internalName="Method">
      <xsd:simpleType>
        <xsd:restriction base="dms:Choice">
          <xsd:enumeration value="RFP"/>
          <xsd:enumeration value="RFQ"/>
          <xsd:enumeration value="IFB"/>
          <xsd:enumeration value="IFQ"/>
          <xsd:enumeration value="DES"/>
          <xsd:enumeration value="Sourcewell"/>
          <xsd:enumeration value="TIPS"/>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Status" ma:index="9" ma:displayName="Status" ma:default="Future - Not Started" ma:format="Dropdown" ma:internalName="Status" ma:readOnly="false">
      <xsd:simpleType>
        <xsd:restriction base="dms:Choice">
          <xsd:enumeration value="Future - Not Started"/>
          <xsd:enumeration value="In Progress - Internal"/>
          <xsd:enumeration value="Solicited"/>
          <xsd:enumeration value="Complete"/>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920b4de-f059-4d35-83d0-e2e7df431d4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AssignedTo" ma:index="21" nillable="true" ma:displayName="Assigned To" ma:list="UserInfo" ma:SharePointGroup="0" ma:internalName="Assigned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2ff067-0d4c-4d66-a89f-512a9ecc793a"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574b622-cfa5-4a01-b2c8-9e9538d39271}" ma:internalName="TaxCatchAll" ma:showField="CatchAllData" ma:web="c82ff067-0d4c-4d66-a89f-512a9ecc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2ff067-0d4c-4d66-a89f-512a9ecc793a" xsi:nil="true"/>
    <lcf76f155ced4ddcb4097134ff3c332f xmlns="687070db-04c9-4875-ad03-1a0f5aff26a2">
      <Terms xmlns="http://schemas.microsoft.com/office/infopath/2007/PartnerControls"/>
    </lcf76f155ced4ddcb4097134ff3c332f>
    <Method xmlns="687070db-04c9-4875-ad03-1a0f5aff26a2">RFP</Method>
    <Status xmlns="687070db-04c9-4875-ad03-1a0f5aff26a2">In Progress - Internal</Status>
    <AssignedTo xmlns="687070db-04c9-4875-ad03-1a0f5aff26a2">
      <UserInfo>
        <DisplayName/>
        <AccountId xsi:nil="true"/>
        <AccountType/>
      </UserInfo>
    </AssignedT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F6C24-D0EA-486D-AB26-749DB9ECD7E3}"/>
</file>

<file path=customXml/itemProps2.xml><?xml version="1.0" encoding="utf-8"?>
<ds:datastoreItem xmlns:ds="http://schemas.openxmlformats.org/officeDocument/2006/customXml" ds:itemID="{BC2124CB-057F-4A69-8E72-4CEF0C16409B}"/>
</file>

<file path=customXml/itemProps3.xml><?xml version="1.0" encoding="utf-8"?>
<ds:datastoreItem xmlns:ds="http://schemas.openxmlformats.org/officeDocument/2006/customXml" ds:itemID="{BDB4B711-CD99-4534-89ED-DF717B04554D}"/>
</file>

<file path=docMetadata/LabelInfo.xml><?xml version="1.0" encoding="utf-8"?>
<clbl:labelList xmlns:clbl="http://schemas.microsoft.com/office/2020/mipLabelMetadata">
  <clbl:label id="{3667e201-cbdc-48b3-9b42-5d2d3f16e2a9}" enabled="0" method="" siteId="{3667e201-cbdc-48b3-9b42-5d2d3f16e2a9}" removed="1"/>
  <clbl:label id="{f2cefbce-2048-47d7-8325-37c5dfec6705}" enabled="0" method="" siteId="{f2cefbce-2048-47d7-8325-37c5dfec6705}"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 EAM Preliminary Requirements</dc:title>
  <dc:subject/>
  <dc:creator>Keyur.V.Shah@hdrinc.com</dc:creator>
  <cp:keywords/>
  <dc:description/>
  <cp:lastModifiedBy>Hayes-Horton, Jordan</cp:lastModifiedBy>
  <cp:revision/>
  <dcterms:created xsi:type="dcterms:W3CDTF">2012-12-20T23:39:31Z</dcterms:created>
  <dcterms:modified xsi:type="dcterms:W3CDTF">2025-11-05T18:30:27Z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0x0101009BE62AEB2710704A953DC13371292C0B</vt:lpwstr>
  </property>
  <property fmtid="{D5CDD505-2E9C-101B-9397-08002B2CF9AE}" pid="3" name="MediaServiceImageTags">
    <vt:lpwstr/>
  </property>
</Properties>
</file>